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800" windowHeight="16320"/>
  </bookViews>
  <sheets>
    <sheet name="Budget Overview" sheetId="8" r:id="rId1"/>
    <sheet name="Spaces Request" sheetId="12" r:id="rId2"/>
    <sheet name="Form A" sheetId="6" r:id="rId3"/>
    <sheet name="Form B" sheetId="5" r:id="rId4"/>
    <sheet name="Form C" sheetId="4" r:id="rId5"/>
    <sheet name="Sources of Match" sheetId="7" r:id="rId6"/>
    <sheet name="Sources of Current Funding" sheetId="10" r:id="rId7"/>
  </sheets>
  <definedNames>
    <definedName name="_xlnm.Print_Area" localSheetId="0">'Budget Overview'!$A$1:$N$75</definedName>
    <definedName name="_xlnm.Print_Area" localSheetId="2">'Form A'!$A$1:$G$26</definedName>
    <definedName name="_xlnm.Print_Area" localSheetId="3">'Form B'!$A$1:$J$88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5" i="5" l="1"/>
  <c r="F115" i="4"/>
  <c r="G20" i="6" s="1"/>
  <c r="F114" i="4"/>
  <c r="F95" i="4"/>
  <c r="F96" i="4"/>
  <c r="F76" i="4"/>
  <c r="F77" i="4"/>
  <c r="F58" i="4"/>
  <c r="F57" i="4"/>
  <c r="F39" i="4"/>
  <c r="F38" i="4"/>
  <c r="F20" i="4"/>
  <c r="G16" i="6" s="1"/>
  <c r="F19" i="4"/>
  <c r="E50" i="5"/>
  <c r="D50" i="5"/>
  <c r="D51" i="5"/>
  <c r="G67" i="5" s="1"/>
  <c r="F16" i="6" s="1"/>
  <c r="D52" i="5"/>
  <c r="D53" i="5"/>
  <c r="D54" i="5"/>
  <c r="D55" i="5"/>
  <c r="D56" i="5"/>
  <c r="D57" i="5"/>
  <c r="D58" i="5"/>
  <c r="D59" i="5"/>
  <c r="D60" i="5"/>
  <c r="D61" i="5"/>
  <c r="D62" i="5"/>
  <c r="D63" i="5"/>
  <c r="G25" i="5"/>
  <c r="G24" i="5"/>
  <c r="T11" i="12"/>
  <c r="T12" i="12"/>
  <c r="T23" i="12" s="1"/>
  <c r="T13" i="12"/>
  <c r="T14" i="12"/>
  <c r="T15" i="12"/>
  <c r="T16" i="12"/>
  <c r="T17" i="12"/>
  <c r="T18" i="12"/>
  <c r="T19" i="12"/>
  <c r="T20" i="12"/>
  <c r="T21" i="12"/>
  <c r="T22" i="12"/>
  <c r="D27" i="12"/>
  <c r="G27" i="12" s="1"/>
  <c r="D28" i="12"/>
  <c r="D29" i="12"/>
  <c r="E29" i="12"/>
  <c r="D30" i="12"/>
  <c r="C27" i="12"/>
  <c r="G21" i="5"/>
  <c r="C10" i="6"/>
  <c r="C16" i="6" s="1"/>
  <c r="G64" i="5"/>
  <c r="C11" i="6"/>
  <c r="F16" i="4"/>
  <c r="C12" i="6"/>
  <c r="F35" i="4"/>
  <c r="C13" i="6"/>
  <c r="F54" i="4"/>
  <c r="C14" i="6"/>
  <c r="F73" i="4"/>
  <c r="C15" i="6"/>
  <c r="F92" i="4"/>
  <c r="C17" i="6"/>
  <c r="F111" i="4"/>
  <c r="C18" i="6"/>
  <c r="F130" i="4"/>
  <c r="C19" i="6"/>
  <c r="C30" i="12"/>
  <c r="C29" i="12"/>
  <c r="C28" i="12"/>
  <c r="C2" i="4"/>
  <c r="C2" i="5"/>
  <c r="H111" i="4"/>
  <c r="D18" i="6" s="1"/>
  <c r="H92" i="4"/>
  <c r="D17" i="6" s="1"/>
  <c r="H73" i="4"/>
  <c r="D15" i="6" s="1"/>
  <c r="H54" i="4"/>
  <c r="D14" i="6" s="1"/>
  <c r="H35" i="4"/>
  <c r="D13" i="6" s="1"/>
  <c r="D12" i="6"/>
  <c r="I64" i="5"/>
  <c r="D11" i="6"/>
  <c r="C2" i="10"/>
  <c r="C2" i="7"/>
  <c r="D88" i="5"/>
  <c r="C88" i="5"/>
  <c r="B88" i="5"/>
  <c r="D87" i="5"/>
  <c r="C63" i="5"/>
  <c r="C87" i="5"/>
  <c r="B63" i="5"/>
  <c r="B87" i="5"/>
  <c r="D86" i="5"/>
  <c r="C62" i="5"/>
  <c r="C86" i="5" s="1"/>
  <c r="B62" i="5"/>
  <c r="B86" i="5" s="1"/>
  <c r="D85" i="5"/>
  <c r="C61" i="5"/>
  <c r="C85" i="5"/>
  <c r="B61" i="5"/>
  <c r="B85" i="5"/>
  <c r="D84" i="5"/>
  <c r="C60" i="5"/>
  <c r="C84" i="5" s="1"/>
  <c r="B60" i="5"/>
  <c r="B84" i="5" s="1"/>
  <c r="D83" i="5"/>
  <c r="C59" i="5"/>
  <c r="C83" i="5"/>
  <c r="B59" i="5"/>
  <c r="B83" i="5"/>
  <c r="D82" i="5"/>
  <c r="C58" i="5"/>
  <c r="C82" i="5" s="1"/>
  <c r="B58" i="5"/>
  <c r="B82" i="5" s="1"/>
  <c r="D81" i="5"/>
  <c r="C57" i="5"/>
  <c r="C81" i="5"/>
  <c r="B57" i="5"/>
  <c r="B81" i="5"/>
  <c r="D80" i="5"/>
  <c r="C56" i="5"/>
  <c r="C80" i="5" s="1"/>
  <c r="B56" i="5"/>
  <c r="B80" i="5" s="1"/>
  <c r="D79" i="5"/>
  <c r="C55" i="5"/>
  <c r="C79" i="5"/>
  <c r="B55" i="5"/>
  <c r="B79" i="5"/>
  <c r="D78" i="5"/>
  <c r="C54" i="5"/>
  <c r="C78" i="5" s="1"/>
  <c r="B54" i="5"/>
  <c r="B78" i="5" s="1"/>
  <c r="D77" i="5"/>
  <c r="C53" i="5"/>
  <c r="C77" i="5"/>
  <c r="B53" i="5"/>
  <c r="B77" i="5"/>
  <c r="D76" i="5"/>
  <c r="C52" i="5"/>
  <c r="C76" i="5" s="1"/>
  <c r="B52" i="5"/>
  <c r="B76" i="5" s="1"/>
  <c r="D32" i="5"/>
  <c r="D33" i="5"/>
  <c r="D34" i="5"/>
  <c r="D35" i="5"/>
  <c r="D36" i="5"/>
  <c r="D37" i="5"/>
  <c r="D38" i="5"/>
  <c r="D39" i="5"/>
  <c r="D40" i="5"/>
  <c r="D41" i="5"/>
  <c r="D42" i="5"/>
  <c r="D43" i="5"/>
  <c r="D44" i="5"/>
  <c r="D45" i="5"/>
  <c r="D31" i="5"/>
  <c r="C32" i="5"/>
  <c r="C33" i="5"/>
  <c r="C34" i="5"/>
  <c r="C35" i="5"/>
  <c r="C36" i="5"/>
  <c r="C37" i="5"/>
  <c r="C38" i="5"/>
  <c r="C39" i="5"/>
  <c r="C40" i="5"/>
  <c r="C41" i="5"/>
  <c r="C42" i="5"/>
  <c r="C43" i="5"/>
  <c r="C44" i="5"/>
  <c r="C45" i="5"/>
  <c r="C31" i="5"/>
  <c r="B34" i="5"/>
  <c r="B36" i="5"/>
  <c r="B37" i="5"/>
  <c r="B38" i="5"/>
  <c r="B39" i="5"/>
  <c r="B40" i="5"/>
  <c r="B41" i="5"/>
  <c r="B42" i="5"/>
  <c r="B43" i="5"/>
  <c r="B44" i="5"/>
  <c r="B45" i="5"/>
  <c r="B33" i="5"/>
  <c r="B32" i="5"/>
  <c r="B31" i="5"/>
  <c r="H130" i="4"/>
  <c r="D19" i="6" s="1"/>
  <c r="G130" i="4"/>
  <c r="G111" i="4"/>
  <c r="G92" i="4"/>
  <c r="G73" i="4"/>
  <c r="G54" i="4"/>
  <c r="G35" i="4"/>
  <c r="H16" i="4"/>
  <c r="H64" i="5"/>
  <c r="I21" i="5"/>
  <c r="D10" i="6" s="1"/>
  <c r="D16" i="6" s="1"/>
  <c r="E35" i="4"/>
  <c r="E130" i="4"/>
  <c r="E21" i="5"/>
  <c r="C50" i="5"/>
  <c r="C74" i="5"/>
  <c r="D74" i="5"/>
  <c r="B50" i="5"/>
  <c r="B74" i="5" s="1"/>
  <c r="C51" i="5"/>
  <c r="C75" i="5" s="1"/>
  <c r="B51" i="5"/>
  <c r="B75" i="5" s="1"/>
  <c r="E64" i="5"/>
  <c r="G16" i="4"/>
  <c r="E73" i="4"/>
  <c r="E54" i="4"/>
  <c r="E92" i="4"/>
  <c r="E111" i="4"/>
  <c r="H21" i="5"/>
  <c r="E16" i="4"/>
  <c r="D75" i="5"/>
  <c r="C20" i="6"/>
  <c r="F20" i="6"/>
  <c r="G68" i="5"/>
  <c r="E16" i="6" l="1"/>
  <c r="F21" i="6"/>
  <c r="C22" i="6"/>
  <c r="G21" i="6"/>
  <c r="E20" i="6"/>
  <c r="D20" i="6"/>
  <c r="D22" i="6" s="1"/>
  <c r="E27" i="12"/>
  <c r="I27" i="12" s="1"/>
  <c r="D25" i="6" l="1"/>
  <c r="D24" i="6"/>
  <c r="E22" i="6"/>
</calcChain>
</file>

<file path=xl/sharedStrings.xml><?xml version="1.0" encoding="utf-8"?>
<sst xmlns="http://schemas.openxmlformats.org/spreadsheetml/2006/main" count="350" uniqueCount="174">
  <si>
    <t>Overview</t>
  </si>
  <si>
    <r>
      <t xml:space="preserve">Prior to filling out this funding worksheet, please review the SIF Subgrantee Terms &amp; Conditions and adhere to all applicable rules and guidelines when creating your budget. In particular, "administrative costs" </t>
    </r>
    <r>
      <rPr>
        <b/>
        <sz val="10"/>
        <color indexed="8"/>
        <rFont val="Open Sans"/>
        <family val="2"/>
      </rPr>
      <t>may not exceed 15%</t>
    </r>
    <r>
      <rPr>
        <sz val="10"/>
        <color indexed="8"/>
        <rFont val="Open Sans"/>
        <family val="2"/>
      </rPr>
      <t xml:space="preserve"> of your overall budget, and all </t>
    </r>
    <r>
      <rPr>
        <b/>
        <sz val="10"/>
        <color indexed="8"/>
        <rFont val="Open Sans"/>
        <family val="2"/>
      </rPr>
      <t>matching requirements</t>
    </r>
    <r>
      <rPr>
        <sz val="10"/>
        <color indexed="8"/>
        <rFont val="Open Sans"/>
        <family val="2"/>
      </rPr>
      <t xml:space="preserve"> must be met. 
Return to SVCF (thebiglift@siliconvalleycf.org) for review and approval. </t>
    </r>
  </si>
  <si>
    <t>SPACES REQUEST</t>
  </si>
  <si>
    <t>FORM A</t>
  </si>
  <si>
    <t>FORMS B &amp; C</t>
  </si>
  <si>
    <t>SALARY &amp; BENEFITS</t>
  </si>
  <si>
    <t>Allowable:
- salary and benefits for teachers, family engagement and other program staff support
- salary and benefits for site supervisors and program directors
- salary and benefits for administrative staff support
Do you currently have or have you budgeted for:
- planning and release time for teachers?
- time and staff for database entry, maintenance and reporting?
- time and staff for administration of this award?</t>
  </si>
  <si>
    <t>TRAVEL, SUPPLIES, CONTRACTS/CONSULTANTS &amp; OTHER</t>
  </si>
  <si>
    <t>Allowable:
- mileage at the most current IRS rate for program-related travel
- tolls, parking, and fees for program-related travel
- items such as books, brochures, paper, pens, classroom materials, etc. (except for new classrooms, see below)
- professional services (consultants or contractors) necessary to carry out the activities of the award (except coordination, see below)
- membership dues and subscriptions
- operational expenses (rent, utilities, printing, postage, etc.)
- approved indirect cost rate
Do you currently have or have you budgeted for:</t>
  </si>
  <si>
    <t>TECHNOLOGY</t>
  </si>
  <si>
    <t xml:space="preserve">Allowable:
- hardware (tablets, computers, cameras, etc.)
- software
- internet connectivity
Do you currently have or have you budgeted for:
- iPads with wifi and data plans, and covers to secure them for parent sign-in?
- a laptop or desktop, with all major Microsoft applications?
- hardware and software adequate for data collection and entry?
- wifi or high speed internet capability on site? </t>
  </si>
  <si>
    <t>NEW CLASSROOM SUPPLIES/FURNISHINGS</t>
  </si>
  <si>
    <t xml:space="preserve">Allowable:
- furnishings (desks, cabinets, chairs, bookshelves, floor coverings, etc.) for new classrooms ONLY
- supplies (books, classroom materials, etc.) for new classrooms ONLY
</t>
  </si>
  <si>
    <t>COORDINATION - ONLY ONE APPLICANT PER COMMUNITY SHOULD REQUEST COORDINATION FUNDS</t>
  </si>
  <si>
    <t xml:space="preserve">Allowable:
- salary and benefits for an employee to coordinate and facilitate meetings/convenings OR
- fees for a consultant to coordinate and facilitate meetings/convenings
- meeting expenses
- coordination funds will be provided in addition to the per-child reimbursement rate
</t>
  </si>
  <si>
    <t>Sources of Match</t>
  </si>
  <si>
    <t>Sources of Current Funding</t>
  </si>
  <si>
    <r>
      <t xml:space="preserve">Please fill out this worksheet for your proposed spaces. This tool is intended to be used as an estimate for total funding available. Actual costs should be detailed in Forms B &amp; C. </t>
    </r>
    <r>
      <rPr>
        <b/>
        <sz val="10"/>
        <rFont val="Open Sans"/>
        <family val="2"/>
      </rPr>
      <t xml:space="preserve"> You may delete the sample classrooms listed before inserting your classrooms. </t>
    </r>
    <r>
      <rPr>
        <u/>
        <sz val="10"/>
        <rFont val="Open Sans"/>
        <family val="2"/>
      </rPr>
      <t xml:space="preserve"> Number of Days </t>
    </r>
    <r>
      <rPr>
        <sz val="10"/>
        <rFont val="Open Sans"/>
        <family val="2"/>
      </rPr>
      <t>for each classroom session should include all operational preschool days of instruction between</t>
    </r>
    <r>
      <rPr>
        <b/>
        <sz val="10"/>
        <rFont val="Open Sans"/>
        <family val="2"/>
      </rPr>
      <t xml:space="preserve"> </t>
    </r>
    <r>
      <rPr>
        <b/>
        <u/>
        <sz val="10"/>
        <rFont val="Open Sans"/>
        <family val="2"/>
      </rPr>
      <t>July 1, 2016 - August 21, 2017 inclusive</t>
    </r>
    <r>
      <rPr>
        <sz val="10"/>
        <rFont val="Open Sans"/>
        <family val="2"/>
      </rPr>
      <t xml:space="preserve">. </t>
    </r>
    <r>
      <rPr>
        <b/>
        <sz val="10"/>
        <rFont val="Open Sans"/>
        <family val="2"/>
      </rPr>
      <t xml:space="preserve"> </t>
    </r>
    <r>
      <rPr>
        <b/>
        <u/>
        <sz val="10"/>
        <rFont val="Open Sans"/>
        <family val="2"/>
      </rPr>
      <t>For new spaces</t>
    </r>
    <r>
      <rPr>
        <sz val="10"/>
        <rFont val="Open Sans"/>
        <family val="2"/>
      </rPr>
      <t xml:space="preserve">, anticipate your start date given the time needed to furnish and set-up classrooms and obtain licensure, and then calculate the # of preschool instructional days from the new classrom's start date until August 31, 2017. Please note drop down menus in several of the columns from which you will select the appropriate entries. The figures entered into this template are provided as examples only. </t>
    </r>
  </si>
  <si>
    <t>Site</t>
  </si>
  <si>
    <t>Classroom Name</t>
  </si>
  <si>
    <t>Type</t>
  </si>
  <si>
    <t>Session Type/Schedule</t>
  </si>
  <si>
    <t>Number of Spaces</t>
  </si>
  <si>
    <t>Number of Days</t>
  </si>
  <si>
    <t>Ages Served</t>
  </si>
  <si>
    <t>Current Funding</t>
  </si>
  <si>
    <t>Funding Amount</t>
  </si>
  <si>
    <t>Example 1</t>
  </si>
  <si>
    <t>New Full-Day</t>
  </si>
  <si>
    <t>Full-Day</t>
  </si>
  <si>
    <t>3 yrs</t>
  </si>
  <si>
    <t>Example 2</t>
  </si>
  <si>
    <t>New Part-Day</t>
  </si>
  <si>
    <t>AM</t>
  </si>
  <si>
    <t>4 yrs</t>
  </si>
  <si>
    <t>Example 3</t>
  </si>
  <si>
    <t>Enhanced Full-Day</t>
  </si>
  <si>
    <t>3&amp;4 yrs</t>
  </si>
  <si>
    <t>Mix of fees &amp; subsidy</t>
  </si>
  <si>
    <t>Example 4</t>
  </si>
  <si>
    <t>Enhanced Part-Day</t>
  </si>
  <si>
    <t>State/federal subsidy</t>
  </si>
  <si>
    <t>Total</t>
  </si>
  <si>
    <t>Summary</t>
  </si>
  <si>
    <t>Total Estimate</t>
  </si>
  <si>
    <t>Spaces</t>
  </si>
  <si>
    <t>Classrooms</t>
  </si>
  <si>
    <t>Tech</t>
  </si>
  <si>
    <t>Supplies</t>
  </si>
  <si>
    <t>N/A</t>
  </si>
  <si>
    <t xml:space="preserve">If Big Lift funding will be used to turn part-day classrooms into full-day classrooms, please specify for which sites/classrooms below. </t>
  </si>
  <si>
    <t xml:space="preserve">  </t>
  </si>
  <si>
    <t>Subgrantee:</t>
  </si>
  <si>
    <t>CFDA:</t>
  </si>
  <si>
    <t>Contact:</t>
  </si>
  <si>
    <t>Grant #:</t>
  </si>
  <si>
    <t>E-mail:</t>
  </si>
  <si>
    <t>Contract Period:</t>
  </si>
  <si>
    <t>Phone Number:</t>
  </si>
  <si>
    <t>Expense Category</t>
  </si>
  <si>
    <t>Total Funding
Request</t>
  </si>
  <si>
    <t>Direct Costs</t>
  </si>
  <si>
    <t>Admin Costs</t>
  </si>
  <si>
    <t>Employee Salaries</t>
  </si>
  <si>
    <t>Employee Benefits</t>
  </si>
  <si>
    <t>Travel</t>
  </si>
  <si>
    <t>Contracts/Consultants</t>
  </si>
  <si>
    <t>Other</t>
  </si>
  <si>
    <t>Subtotal</t>
  </si>
  <si>
    <t>Technology</t>
  </si>
  <si>
    <t>NEW Classroom Supplies/Furnishings</t>
  </si>
  <si>
    <t>Coordination (if applicable)</t>
  </si>
  <si>
    <t>Coordination not Included</t>
  </si>
  <si>
    <t xml:space="preserve">Total </t>
  </si>
  <si>
    <t>Total CASH Match:</t>
  </si>
  <si>
    <t>Direct costs MUST be 85% or greater of total budget.</t>
  </si>
  <si>
    <t>In-Kind Subgrantee Match MUST meet minimum requirements for contract period.</t>
  </si>
  <si>
    <t>In-Kind Match:</t>
  </si>
  <si>
    <t>Admin costs MUST NOT exceed 15% of total budget.</t>
  </si>
  <si>
    <t>SALARIES</t>
  </si>
  <si>
    <t>Employee</t>
  </si>
  <si>
    <t>Direct or Admin</t>
  </si>
  <si>
    <t>Federal</t>
  </si>
  <si>
    <t>Subgrantee Match</t>
  </si>
  <si>
    <t>Name</t>
  </si>
  <si>
    <t>Title</t>
  </si>
  <si>
    <t>Cost</t>
  </si>
  <si>
    <t>Match</t>
  </si>
  <si>
    <t>In-Kind</t>
  </si>
  <si>
    <t>Cash</t>
  </si>
  <si>
    <t>Grand Totals:</t>
  </si>
  <si>
    <t>Direct:</t>
  </si>
  <si>
    <t>Administrative:</t>
  </si>
  <si>
    <t>Percentage of</t>
  </si>
  <si>
    <t xml:space="preserve">Budget Narrative: </t>
  </si>
  <si>
    <t>FTE</t>
  </si>
  <si>
    <t>Description of Work</t>
  </si>
  <si>
    <t>BENEFITS</t>
  </si>
  <si>
    <t>Grand Totals</t>
  </si>
  <si>
    <t>Description of Benefits</t>
  </si>
  <si>
    <t>TRAVEL</t>
  </si>
  <si>
    <t>Description  of</t>
  </si>
  <si>
    <t>Item/Vendor</t>
  </si>
  <si>
    <t>Expenditure</t>
  </si>
  <si>
    <t>SUPPLIES</t>
  </si>
  <si>
    <t>CONTRACTS/CONSULTANTS</t>
  </si>
  <si>
    <t>OTHER</t>
  </si>
  <si>
    <t>COORDINATION</t>
  </si>
  <si>
    <t>Source of Match</t>
  </si>
  <si>
    <t>Contact Name</t>
  </si>
  <si>
    <t>Contact Email</t>
  </si>
  <si>
    <t>Contribution Type</t>
  </si>
  <si>
    <t>Status</t>
  </si>
  <si>
    <t xml:space="preserve">Please include all known sources of matching contributions to date. </t>
  </si>
  <si>
    <t>Classroom</t>
  </si>
  <si>
    <t>Source of Funding</t>
  </si>
  <si>
    <t>Source Type</t>
  </si>
  <si>
    <t>Direct</t>
  </si>
  <si>
    <t>Grant</t>
  </si>
  <si>
    <t>Pam Smith</t>
  </si>
  <si>
    <t>Teacher</t>
  </si>
  <si>
    <t>Grant Request</t>
  </si>
  <si>
    <t>Request</t>
  </si>
  <si>
    <t>ABC Learning</t>
  </si>
  <si>
    <t>Sara Hamilton</t>
  </si>
  <si>
    <t>Microsoft Surface</t>
  </si>
  <si>
    <t>Administrative</t>
  </si>
  <si>
    <t>Indirect Cost Rate</t>
  </si>
  <si>
    <t>Maria Lopez</t>
  </si>
  <si>
    <t>Watercooler Conference</t>
  </si>
  <si>
    <t>Total CASH Match MUST equal 5%.</t>
  </si>
  <si>
    <t>Medical, dental, vision, 403b contribution</t>
  </si>
  <si>
    <t>Provides care and education to children and supervision to assistant teachers in Classroom A</t>
  </si>
  <si>
    <t>2 Surface tablets for classroom teacher to support implementation of DRDP-Tech</t>
  </si>
  <si>
    <t>For definitions of administrative and direct costs, see SIF Subgrantee Terms and Conditions.</t>
  </si>
  <si>
    <t>Gala fundraiser</t>
  </si>
  <si>
    <t>Jane Doe</t>
  </si>
  <si>
    <t>Active</t>
  </si>
  <si>
    <t xml:space="preserve">District general funds </t>
  </si>
  <si>
    <t>John Doe</t>
  </si>
  <si>
    <t>mr.doe@doe.com</t>
  </si>
  <si>
    <t>ms.doe@doe.com</t>
  </si>
  <si>
    <t>Preschool A</t>
  </si>
  <si>
    <t>State</t>
  </si>
  <si>
    <t>CA State Preschool</t>
  </si>
  <si>
    <t>Preschool B</t>
  </si>
  <si>
    <t>Head Start</t>
  </si>
  <si>
    <t xml:space="preserve">This is a summary table that pulls budget information automatically from Forms B and C. You will only need to input information in the following fields: "agency name," contact," "e-mail," "phone number," and "contract period." Please complete all budget information on Forms B and C, and then return to this sheet to verify that the information is correct. </t>
  </si>
  <si>
    <t>Sample</t>
  </si>
  <si>
    <t>7-1-16 to 8-31-17</t>
  </si>
  <si>
    <t xml:space="preserve">This worksheet is intended to provide an estimated amount of funding needed for proposed spaces. A pre-determined amount for Coordination, Technology, Supplies/Furnishings and Administration will automatically populate into the second table, with a total estimated amount of funding to auto-calculate in cell J27-30. </t>
  </si>
  <si>
    <t>Salary</t>
  </si>
  <si>
    <t xml:space="preserve"> </t>
  </si>
  <si>
    <r>
      <t>SALARIES NARRATIVE</t>
    </r>
    <r>
      <rPr>
        <b/>
        <sz val="10"/>
        <rFont val="Arial"/>
        <family val="2"/>
      </rPr>
      <t xml:space="preserve"> (COLUMNS B-D WILL AUTO-POPULATE BASED ON THE ABOVE; PLEASE COMPLETE THE </t>
    </r>
    <r>
      <rPr>
        <b/>
        <u/>
        <sz val="10"/>
        <rFont val="Arial"/>
        <family val="2"/>
      </rPr>
      <t>PERCENTAGE FTE</t>
    </r>
    <r>
      <rPr>
        <b/>
        <sz val="10"/>
        <rFont val="Arial"/>
        <family val="2"/>
      </rPr>
      <t xml:space="preserve"> &amp; </t>
    </r>
    <r>
      <rPr>
        <b/>
        <u/>
        <sz val="10"/>
        <rFont val="Arial"/>
        <family val="2"/>
      </rPr>
      <t>BUDGET NARRATIVE</t>
    </r>
    <r>
      <rPr>
        <b/>
        <sz val="10"/>
        <rFont val="Arial"/>
        <family val="2"/>
      </rPr>
      <t xml:space="preserve"> COLUMNS ONLY)</t>
    </r>
  </si>
  <si>
    <r>
      <t xml:space="preserve">BENEFITS NARRATIVE  </t>
    </r>
    <r>
      <rPr>
        <b/>
        <sz val="10"/>
        <rFont val="Arial"/>
        <family val="2"/>
      </rPr>
      <t xml:space="preserve">(COLUMNS B-D WILL AUTO-POPULATE BASED ON THE ABOVE; PLEASE COMPLETE THE </t>
    </r>
    <r>
      <rPr>
        <b/>
        <u/>
        <sz val="10"/>
        <rFont val="Arial"/>
        <family val="2"/>
      </rPr>
      <t>PERCENTAGE OF SALARY</t>
    </r>
    <r>
      <rPr>
        <b/>
        <sz val="10"/>
        <rFont val="Arial"/>
        <family val="2"/>
      </rPr>
      <t xml:space="preserve"> &amp; </t>
    </r>
    <r>
      <rPr>
        <b/>
        <u/>
        <sz val="10"/>
        <rFont val="Arial"/>
        <family val="2"/>
      </rPr>
      <t>BUDGET NARRATIVE</t>
    </r>
    <r>
      <rPr>
        <b/>
        <sz val="10"/>
        <rFont val="Arial"/>
        <family val="2"/>
      </rPr>
      <t xml:space="preserve"> COLUMNS ONLY)</t>
    </r>
  </si>
  <si>
    <t>Benefits</t>
  </si>
  <si>
    <t>%</t>
  </si>
  <si>
    <t>Narrative Description  of</t>
  </si>
  <si>
    <t>Amount</t>
  </si>
  <si>
    <t>Spanish Translation at $100 an hour for 5 hours of training</t>
  </si>
  <si>
    <t>Describe your ageny's indrect costs</t>
  </si>
  <si>
    <t>10 copies each of 20 books to augment multi-cultural library @ $10 each</t>
  </si>
  <si>
    <t>Scholastic</t>
  </si>
  <si>
    <t xml:space="preserve"> Narrative</t>
  </si>
  <si>
    <t>Sample:</t>
  </si>
  <si>
    <t>4 tables at $250 each and 3 sets of book shelves at $500 each</t>
  </si>
  <si>
    <t>.20 FTE for Big Lift coordination, including meeting facilitation, agenda development, community collaboration. 240  hours @ $50 an hour.</t>
  </si>
  <si>
    <t>Travel, lodging, registration for teacher and director to attend annual statewide policy convening</t>
  </si>
  <si>
    <t xml:space="preserve">Fill out this table with information regarding other sources of funding for The Big Lift-funded classrooms (not the entire organization or program). If one classroom has multiple sources of funding, please input each source of funding on a separate line.  Please also include Private Tuition/Family Fees here. </t>
  </si>
  <si>
    <t xml:space="preserve">This is a summary table that pulls budget information automatically from Forms B and C. You  only need to input information in the following fields above: "agency name," contact," "e-mail," "phone number," and "contract period."  The numbers below are populating based on sample data in the other tabs. Once you delete sample data and input your own numbers, it will repopulate.  Please complete all budget information on Forms B and C, and then return to this sheet to verify that the information is correct.            
           </t>
  </si>
  <si>
    <t xml:space="preserve">Fill out this table with information regarding your sources of matching funds, noting if it is "In-kind" or "Cash" and if the source of the matching contribution is considered currently "active" or "inactive." </t>
  </si>
  <si>
    <t>The Big Lift
Social Innovation Fund
Funding Request July 1, 2016 through August 31, 2017</t>
  </si>
  <si>
    <t>If a classroom has multiple sources of funding, please put each source on a separate line. See further instructions in budget overview tab.</t>
  </si>
  <si>
    <t>% of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</si>
</sst>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0"/>
      <name val="Arial"/>
      <family val="2"/>
    </font>
    <font>
      <sz val="11"/>
      <color theme="1"/>
      <name val="Calibri"/>
      <family val="2"/>
      <scheme val="minor"/>
    </font>
    <font>
      <u/>
      <sz val="11"/>
      <color theme="10"/>
      <name val="Calibri"/>
      <family val="2"/>
      <scheme val="minor"/>
    </font>
    <font>
      <b/>
      <sz val="11"/>
      <color rgb="FF3F3F3F"/>
      <name val="Calibri"/>
      <family val="2"/>
      <scheme val="minor"/>
    </font>
    <font>
      <b/>
      <sz val="12"/>
      <name val="Arial"/>
      <family val="2"/>
    </font>
    <font>
      <b/>
      <sz val="11"/>
      <color rgb="FF3F3F3F"/>
      <name val="Arial"/>
      <family val="2"/>
    </font>
    <font>
      <b/>
      <sz val="11"/>
      <name val="Arial"/>
      <family val="2"/>
    </font>
    <font>
      <sz val="9"/>
      <name val="Arial"/>
      <family val="2"/>
    </font>
    <font>
      <b/>
      <sz val="9"/>
      <name val="Arial"/>
      <family val="2"/>
    </font>
    <font>
      <sz val="9"/>
      <color indexed="9"/>
      <name val="Arial"/>
      <family val="2"/>
    </font>
    <font>
      <i/>
      <sz val="10"/>
      <name val="Arial"/>
      <family val="2"/>
    </font>
    <font>
      <sz val="10"/>
      <name val="Open Sans"/>
      <family val="2"/>
    </font>
    <font>
      <b/>
      <sz val="14"/>
      <color rgb="FF000000"/>
      <name val="Open Sans"/>
      <family val="2"/>
    </font>
    <font>
      <sz val="10"/>
      <color rgb="FF000000"/>
      <name val="Open Sans"/>
      <family val="2"/>
    </font>
    <font>
      <b/>
      <sz val="10"/>
      <color indexed="8"/>
      <name val="Open Sans"/>
      <family val="2"/>
    </font>
    <font>
      <sz val="10"/>
      <color indexed="8"/>
      <name val="Open Sans"/>
      <family val="2"/>
    </font>
    <font>
      <b/>
      <sz val="11"/>
      <color rgb="FF000000"/>
      <name val="Open Sans"/>
      <family val="2"/>
    </font>
    <font>
      <sz val="11"/>
      <color rgb="FF000000"/>
      <name val="Open Sans"/>
      <family val="2"/>
    </font>
    <font>
      <b/>
      <sz val="12"/>
      <name val="Open Sans"/>
      <family val="2"/>
    </font>
    <font>
      <b/>
      <sz val="11"/>
      <color theme="0"/>
      <name val="Open Sans"/>
      <family val="2"/>
    </font>
    <font>
      <b/>
      <sz val="11"/>
      <name val="Open Sans"/>
      <family val="2"/>
    </font>
    <font>
      <b/>
      <sz val="12"/>
      <color theme="0"/>
      <name val="Open Sans"/>
      <family val="2"/>
    </font>
    <font>
      <i/>
      <sz val="10"/>
      <name val="Open Sans"/>
      <family val="2"/>
    </font>
    <font>
      <sz val="9"/>
      <name val="Open Sans"/>
      <family val="2"/>
    </font>
    <font>
      <sz val="12"/>
      <name val="Open Sans"/>
      <family val="2"/>
    </font>
    <font>
      <b/>
      <sz val="10"/>
      <name val="Open Sans"/>
      <family val="2"/>
    </font>
    <font>
      <b/>
      <sz val="11"/>
      <color rgb="FF3F3F3F"/>
      <name val="Open Sans"/>
      <family val="2"/>
    </font>
    <font>
      <b/>
      <sz val="11"/>
      <color theme="1"/>
      <name val="Open Sans"/>
      <family val="2"/>
    </font>
    <font>
      <sz val="11"/>
      <color theme="1"/>
      <name val="Open Sans"/>
      <family val="2"/>
    </font>
    <font>
      <u/>
      <sz val="10"/>
      <color theme="10"/>
      <name val="Arial"/>
      <family val="2"/>
    </font>
    <font>
      <u/>
      <sz val="10"/>
      <color theme="11"/>
      <name val="Arial"/>
      <family val="2"/>
    </font>
    <font>
      <sz val="11"/>
      <color theme="0"/>
      <name val="Open Sans"/>
      <family val="2"/>
    </font>
    <font>
      <b/>
      <u/>
      <sz val="10"/>
      <name val="Open Sans"/>
      <family val="2"/>
    </font>
    <font>
      <b/>
      <sz val="10"/>
      <color theme="0"/>
      <name val="Open Sans"/>
      <family val="2"/>
    </font>
    <font>
      <u/>
      <sz val="10"/>
      <name val="Open Sans"/>
      <family val="2"/>
    </font>
    <font>
      <u/>
      <sz val="10"/>
      <color theme="10"/>
      <name val="Arial"/>
      <family val="2"/>
    </font>
    <font>
      <b/>
      <sz val="10"/>
      <name val="Arial"/>
      <family val="2"/>
    </font>
    <font>
      <b/>
      <u/>
      <sz val="10"/>
      <name val="Arial"/>
      <family val="2"/>
    </font>
    <font>
      <i/>
      <sz val="8"/>
      <name val="Open Sans"/>
      <family val="2"/>
    </font>
    <font>
      <sz val="8"/>
      <name val="Open Sans"/>
      <family val="2"/>
    </font>
    <font>
      <sz val="12"/>
      <name val="Arial"/>
      <family val="2"/>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darkDown">
        <bgColor theme="0" tint="-0.499984740745262"/>
      </patternFill>
    </fill>
    <fill>
      <patternFill patternType="solid">
        <fgColor theme="4" tint="0.59999389629810485"/>
        <bgColor indexed="64"/>
      </patternFill>
    </fill>
    <fill>
      <patternFill patternType="solid">
        <fgColor rgb="FF660066"/>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s>
  <borders count="5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auto="1"/>
      </right>
      <top/>
      <bottom style="thin">
        <color theme="0" tint="-0.24994659260841701"/>
      </bottom>
      <diagonal/>
    </border>
    <border>
      <left style="thin">
        <color auto="1"/>
      </left>
      <right style="thin">
        <color auto="1"/>
      </right>
      <top style="thin">
        <color theme="0" tint="-0.24994659260841701"/>
      </top>
      <bottom/>
      <diagonal/>
    </border>
    <border>
      <left/>
      <right style="medium">
        <color theme="9" tint="-0.24994659260841701"/>
      </right>
      <top/>
      <bottom/>
      <diagonal/>
    </border>
    <border>
      <left style="medium">
        <color auto="1"/>
      </left>
      <right style="medium">
        <color auto="1"/>
      </right>
      <top style="medium">
        <color theme="9" tint="-0.24994659260841701"/>
      </top>
      <bottom style="medium">
        <color auto="1"/>
      </bottom>
      <diagonal/>
    </border>
    <border>
      <left style="medium">
        <color theme="6" tint="-0.24994659260841701"/>
      </left>
      <right style="medium">
        <color theme="6" tint="-0.24994659260841701"/>
      </right>
      <top style="medium">
        <color theme="6" tint="-0.24994659260841701"/>
      </top>
      <bottom/>
      <diagonal/>
    </border>
    <border>
      <left style="medium">
        <color theme="6" tint="-0.24994659260841701"/>
      </left>
      <right style="medium">
        <color theme="6" tint="-0.24994659260841701"/>
      </right>
      <top/>
      <bottom style="medium">
        <color theme="6" tint="-0.24994659260841701"/>
      </bottom>
      <diagonal/>
    </border>
    <border>
      <left style="medium">
        <color theme="6" tint="-0.24994659260841701"/>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medium">
        <color auto="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top/>
      <bottom style="thin">
        <color auto="1"/>
      </bottom>
      <diagonal/>
    </border>
    <border>
      <left style="thin">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s>
  <cellStyleXfs count="22">
    <xf numFmtId="0" fontId="0" fillId="0" borderId="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xf numFmtId="0" fontId="3" fillId="0" borderId="0"/>
    <xf numFmtId="0" fontId="4" fillId="0" borderId="0"/>
    <xf numFmtId="0" fontId="6" fillId="2" borderId="27"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94">
    <xf numFmtId="0" fontId="0" fillId="0" borderId="0" xfId="0"/>
    <xf numFmtId="0" fontId="3" fillId="0" borderId="0" xfId="0" applyFont="1"/>
    <xf numFmtId="44" fontId="3" fillId="0" borderId="0" xfId="2" applyFont="1"/>
    <xf numFmtId="1" fontId="3" fillId="0" borderId="0" xfId="0" applyNumberFormat="1" applyFont="1"/>
    <xf numFmtId="0" fontId="10" fillId="0" borderId="0" xfId="0" applyFont="1"/>
    <xf numFmtId="0" fontId="10" fillId="0" borderId="0" xfId="0" applyFont="1" applyAlignment="1">
      <alignment horizontal="right"/>
    </xf>
    <xf numFmtId="37" fontId="10" fillId="0" borderId="0" xfId="0" applyNumberFormat="1" applyFont="1"/>
    <xf numFmtId="0" fontId="11" fillId="0" borderId="0" xfId="0" applyFont="1"/>
    <xf numFmtId="0" fontId="10" fillId="0" borderId="0" xfId="0" applyFont="1" applyAlignment="1">
      <alignment vertical="center"/>
    </xf>
    <xf numFmtId="0" fontId="13" fillId="0" borderId="0" xfId="0" applyFont="1" applyAlignment="1">
      <alignment horizontal="right"/>
    </xf>
    <xf numFmtId="0" fontId="7" fillId="0" borderId="0" xfId="0" applyFont="1" applyAlignment="1" applyProtection="1">
      <alignment horizontal="left"/>
      <protection locked="0"/>
    </xf>
    <xf numFmtId="0" fontId="9" fillId="0" borderId="0" xfId="0" applyFont="1" applyBorder="1" applyAlignment="1" applyProtection="1">
      <alignment horizontal="right"/>
      <protection locked="0"/>
    </xf>
    <xf numFmtId="0" fontId="9" fillId="0" borderId="0" xfId="0" applyFont="1" applyAlignment="1" applyProtection="1">
      <alignment horizontal="center"/>
      <protection locked="0"/>
    </xf>
    <xf numFmtId="0" fontId="7" fillId="0" borderId="0" xfId="0" applyFont="1" applyBorder="1" applyAlignment="1" applyProtection="1">
      <alignment horizontal="left"/>
      <protection locked="0"/>
    </xf>
    <xf numFmtId="0" fontId="9" fillId="0" borderId="0" xfId="0" applyFont="1" applyAlignment="1" applyProtection="1">
      <alignment horizontal="right"/>
      <protection locked="0"/>
    </xf>
    <xf numFmtId="0" fontId="8" fillId="2" borderId="27" xfId="7" applyFont="1" applyProtection="1">
      <protection locked="0"/>
    </xf>
    <xf numFmtId="44" fontId="7" fillId="0" borderId="0" xfId="2" applyFont="1" applyAlignment="1" applyProtection="1">
      <alignment horizontal="right"/>
      <protection locked="0"/>
    </xf>
    <xf numFmtId="0" fontId="7" fillId="0" borderId="0" xfId="0" applyFont="1" applyFill="1" applyBorder="1" applyAlignment="1" applyProtection="1">
      <alignment horizontal="left"/>
      <protection locked="0"/>
    </xf>
    <xf numFmtId="44" fontId="7" fillId="0" borderId="0" xfId="2" applyFont="1" applyAlignment="1" applyProtection="1">
      <alignment horizontal="left"/>
      <protection locked="0"/>
    </xf>
    <xf numFmtId="0" fontId="10" fillId="0" borderId="0" xfId="0" applyFont="1" applyProtection="1">
      <protection locked="0"/>
    </xf>
    <xf numFmtId="0" fontId="11" fillId="0" borderId="0" xfId="0" applyFont="1" applyProtection="1">
      <protection locked="0"/>
    </xf>
    <xf numFmtId="44" fontId="10" fillId="0" borderId="0" xfId="2" applyFont="1" applyProtection="1">
      <protection locked="0"/>
    </xf>
    <xf numFmtId="44" fontId="7" fillId="0" borderId="0" xfId="2" applyFont="1" applyFill="1" applyBorder="1" applyProtection="1">
      <protection locked="0"/>
    </xf>
    <xf numFmtId="0" fontId="12" fillId="0" borderId="0" xfId="0" applyFont="1" applyFill="1" applyBorder="1" applyProtection="1">
      <protection locked="0"/>
    </xf>
    <xf numFmtId="0" fontId="13" fillId="0" borderId="0" xfId="0" applyFont="1" applyAlignment="1" applyProtection="1">
      <alignment horizontal="right"/>
      <protection locked="0"/>
    </xf>
    <xf numFmtId="0" fontId="14" fillId="0" borderId="0" xfId="0" applyFont="1"/>
    <xf numFmtId="0" fontId="20" fillId="0" borderId="0" xfId="0" applyFont="1"/>
    <xf numFmtId="0" fontId="14" fillId="0" borderId="2" xfId="0" applyFont="1" applyBorder="1" applyAlignment="1">
      <alignment horizontal="center"/>
    </xf>
    <xf numFmtId="0" fontId="14" fillId="0" borderId="46" xfId="0" applyFont="1" applyBorder="1" applyAlignment="1">
      <alignment horizontal="center"/>
    </xf>
    <xf numFmtId="0" fontId="14" fillId="8" borderId="2" xfId="0" applyFont="1" applyFill="1" applyBorder="1" applyAlignment="1">
      <alignment horizontal="center"/>
    </xf>
    <xf numFmtId="0" fontId="14" fillId="8" borderId="2" xfId="0" applyFont="1" applyFill="1" applyBorder="1" applyAlignment="1"/>
    <xf numFmtId="0" fontId="14" fillId="0" borderId="2" xfId="0" applyFont="1" applyBorder="1" applyAlignment="1"/>
    <xf numFmtId="0" fontId="14" fillId="0" borderId="46" xfId="0" applyFont="1" applyBorder="1" applyAlignment="1"/>
    <xf numFmtId="44" fontId="14" fillId="0" borderId="3" xfId="0" applyNumberFormat="1" applyFont="1" applyBorder="1" applyAlignment="1" applyProtection="1">
      <alignment horizontal="center"/>
    </xf>
    <xf numFmtId="0" fontId="28" fillId="0" borderId="1" xfId="0" applyFont="1" applyBorder="1" applyAlignment="1" applyProtection="1">
      <alignment vertical="center"/>
    </xf>
    <xf numFmtId="0" fontId="28" fillId="0" borderId="2" xfId="0" applyFont="1" applyBorder="1" applyAlignment="1" applyProtection="1">
      <alignment horizontal="center" vertical="center"/>
    </xf>
    <xf numFmtId="44" fontId="14" fillId="0" borderId="3" xfId="2" applyFont="1" applyBorder="1" applyAlignment="1" applyProtection="1">
      <alignment horizontal="left"/>
    </xf>
    <xf numFmtId="44" fontId="14" fillId="0" borderId="7" xfId="2" applyFont="1" applyBorder="1" applyAlignment="1" applyProtection="1">
      <alignment horizontal="left"/>
    </xf>
    <xf numFmtId="0" fontId="28" fillId="0" borderId="2" xfId="0" applyFont="1" applyBorder="1" applyAlignment="1" applyProtection="1">
      <alignment vertical="center"/>
    </xf>
    <xf numFmtId="0" fontId="14" fillId="0" borderId="2" xfId="0" applyFont="1" applyBorder="1" applyProtection="1"/>
    <xf numFmtId="44" fontId="14" fillId="0" borderId="3" xfId="2" applyFont="1" applyFill="1" applyBorder="1" applyAlignment="1" applyProtection="1">
      <alignment horizontal="left"/>
    </xf>
    <xf numFmtId="44" fontId="14" fillId="0" borderId="7" xfId="2" applyFont="1" applyFill="1" applyBorder="1" applyAlignment="1" applyProtection="1">
      <alignment horizontal="left"/>
    </xf>
    <xf numFmtId="44" fontId="14" fillId="0" borderId="2" xfId="0" applyNumberFormat="1" applyFont="1" applyBorder="1" applyProtection="1"/>
    <xf numFmtId="44" fontId="14" fillId="0" borderId="2" xfId="2" applyFont="1" applyBorder="1" applyAlignment="1" applyProtection="1">
      <alignment horizontal="left"/>
    </xf>
    <xf numFmtId="44" fontId="14" fillId="3" borderId="11" xfId="2" applyFont="1" applyFill="1" applyBorder="1" applyAlignment="1" applyProtection="1">
      <alignment horizontal="center"/>
    </xf>
    <xf numFmtId="44" fontId="14" fillId="0" borderId="4" xfId="2" applyFont="1" applyBorder="1" applyProtection="1"/>
    <xf numFmtId="44" fontId="14" fillId="0" borderId="1" xfId="0" applyNumberFormat="1" applyFont="1" applyBorder="1" applyProtection="1"/>
    <xf numFmtId="44" fontId="28" fillId="5" borderId="5" xfId="2" applyFont="1" applyFill="1" applyBorder="1" applyAlignment="1" applyProtection="1">
      <alignment horizontal="center"/>
    </xf>
    <xf numFmtId="44" fontId="14" fillId="5" borderId="7" xfId="2" applyFont="1" applyFill="1" applyBorder="1" applyAlignment="1" applyProtection="1"/>
    <xf numFmtId="44" fontId="23" fillId="5" borderId="7" xfId="0" applyNumberFormat="1" applyFont="1" applyFill="1" applyBorder="1" applyAlignment="1" applyProtection="1">
      <alignment horizontal="center"/>
    </xf>
    <xf numFmtId="0" fontId="27" fillId="0" borderId="0" xfId="0" applyFont="1" applyProtection="1"/>
    <xf numFmtId="44" fontId="27" fillId="0" borderId="0" xfId="2" applyFont="1" applyProtection="1"/>
    <xf numFmtId="0" fontId="14" fillId="0" borderId="39" xfId="0" applyFont="1" applyBorder="1" applyAlignment="1" applyProtection="1">
      <alignment horizontal="center" vertical="center" wrapText="1"/>
    </xf>
    <xf numFmtId="9" fontId="14" fillId="0" borderId="38" xfId="8" applyFont="1" applyBorder="1" applyAlignment="1" applyProtection="1">
      <alignment horizontal="center" vertical="center"/>
    </xf>
    <xf numFmtId="0" fontId="26" fillId="0" borderId="0" xfId="0" applyFont="1" applyAlignment="1" applyProtection="1">
      <alignment vertical="center"/>
    </xf>
    <xf numFmtId="0" fontId="14" fillId="0" borderId="33" xfId="0" applyFont="1" applyBorder="1" applyAlignment="1" applyProtection="1">
      <alignment horizontal="center" vertical="center" wrapText="1"/>
    </xf>
    <xf numFmtId="9" fontId="14" fillId="0" borderId="33" xfId="8" applyFont="1" applyBorder="1" applyAlignment="1" applyProtection="1">
      <alignment horizontal="center"/>
    </xf>
    <xf numFmtId="0" fontId="14" fillId="0" borderId="0" xfId="0" applyFont="1" applyProtection="1"/>
    <xf numFmtId="0" fontId="26" fillId="0" borderId="0" xfId="0" applyFont="1" applyProtection="1"/>
    <xf numFmtId="0" fontId="26" fillId="0" borderId="0" xfId="0" applyFont="1" applyAlignment="1" applyProtection="1">
      <alignment vertical="center" wrapText="1"/>
    </xf>
    <xf numFmtId="0" fontId="21" fillId="0" borderId="0" xfId="0" applyFont="1" applyAlignment="1" applyProtection="1">
      <alignment horizontal="right"/>
    </xf>
    <xf numFmtId="44" fontId="14" fillId="0" borderId="0" xfId="2" applyFont="1" applyProtection="1"/>
    <xf numFmtId="0" fontId="28" fillId="0" borderId="0" xfId="0" applyFont="1" applyProtection="1"/>
    <xf numFmtId="0" fontId="14" fillId="0" borderId="1" xfId="0" applyFont="1" applyBorder="1" applyAlignment="1" applyProtection="1">
      <alignment horizontal="center"/>
    </xf>
    <xf numFmtId="0" fontId="14" fillId="0" borderId="5" xfId="0" applyFont="1" applyBorder="1" applyAlignment="1" applyProtection="1">
      <alignment horizontal="center"/>
    </xf>
    <xf numFmtId="44" fontId="14" fillId="0" borderId="1" xfId="2" applyFont="1" applyBorder="1" applyAlignment="1" applyProtection="1">
      <alignment horizontal="center"/>
    </xf>
    <xf numFmtId="0" fontId="14" fillId="0" borderId="1" xfId="0" applyFont="1" applyFill="1" applyBorder="1" applyAlignment="1" applyProtection="1">
      <alignment horizontal="center"/>
    </xf>
    <xf numFmtId="0" fontId="14" fillId="0" borderId="2" xfId="0" applyFont="1" applyBorder="1" applyAlignment="1" applyProtection="1">
      <alignment horizontal="center"/>
    </xf>
    <xf numFmtId="0" fontId="14" fillId="0" borderId="7" xfId="0" applyFont="1" applyBorder="1" applyAlignment="1" applyProtection="1">
      <alignment horizontal="center"/>
    </xf>
    <xf numFmtId="0" fontId="14" fillId="0" borderId="3" xfId="0" applyFont="1" applyBorder="1" applyAlignment="1" applyProtection="1">
      <alignment horizontal="center"/>
    </xf>
    <xf numFmtId="44" fontId="14" fillId="0" borderId="2" xfId="2" applyFont="1" applyBorder="1" applyAlignment="1" applyProtection="1">
      <alignment horizontal="center"/>
    </xf>
    <xf numFmtId="0" fontId="14" fillId="0" borderId="3" xfId="0" applyFont="1" applyFill="1" applyBorder="1" applyAlignment="1" applyProtection="1">
      <alignment horizontal="center"/>
    </xf>
    <xf numFmtId="0" fontId="14" fillId="0" borderId="0" xfId="0" applyFont="1" applyBorder="1" applyProtection="1"/>
    <xf numFmtId="0" fontId="14" fillId="3" borderId="1" xfId="0" applyFont="1" applyFill="1" applyBorder="1" applyProtection="1">
      <protection locked="0"/>
    </xf>
    <xf numFmtId="0" fontId="14" fillId="3" borderId="0" xfId="0" applyFont="1" applyFill="1" applyProtection="1">
      <protection locked="0"/>
    </xf>
    <xf numFmtId="0" fontId="14" fillId="3" borderId="2" xfId="0" applyFont="1" applyFill="1" applyBorder="1" applyProtection="1">
      <protection locked="0"/>
    </xf>
    <xf numFmtId="44" fontId="14" fillId="3" borderId="1" xfId="2" applyFont="1" applyFill="1" applyBorder="1" applyProtection="1">
      <protection locked="0"/>
    </xf>
    <xf numFmtId="44" fontId="14" fillId="3" borderId="2" xfId="2" applyFont="1" applyFill="1" applyBorder="1" applyProtection="1">
      <protection locked="0"/>
    </xf>
    <xf numFmtId="0" fontId="14" fillId="0" borderId="2" xfId="0" applyFont="1" applyBorder="1" applyProtection="1">
      <protection locked="0"/>
    </xf>
    <xf numFmtId="0" fontId="14" fillId="0" borderId="0" xfId="0" applyFont="1" applyProtection="1">
      <protection locked="0"/>
    </xf>
    <xf numFmtId="44" fontId="14" fillId="0" borderId="2" xfId="2" applyFont="1" applyBorder="1" applyProtection="1">
      <protection locked="0"/>
    </xf>
    <xf numFmtId="0" fontId="14" fillId="0" borderId="8" xfId="0" applyFont="1" applyBorder="1" applyProtection="1"/>
    <xf numFmtId="0" fontId="28" fillId="0" borderId="0" xfId="0" applyFont="1" applyAlignment="1" applyProtection="1">
      <alignment horizontal="center"/>
    </xf>
    <xf numFmtId="44" fontId="28" fillId="0" borderId="0" xfId="2" applyFont="1" applyAlignment="1" applyProtection="1">
      <alignment horizontal="center"/>
    </xf>
    <xf numFmtId="44" fontId="14" fillId="0" borderId="0" xfId="2" applyFont="1" applyAlignment="1" applyProtection="1">
      <alignment horizontal="center"/>
    </xf>
    <xf numFmtId="0" fontId="14" fillId="3" borderId="1" xfId="0" applyFont="1" applyFill="1" applyBorder="1" applyProtection="1"/>
    <xf numFmtId="0" fontId="14" fillId="0" borderId="2" xfId="0" applyFont="1" applyFill="1" applyBorder="1" applyProtection="1"/>
    <xf numFmtId="0" fontId="14" fillId="3" borderId="2" xfId="0" applyFont="1" applyFill="1" applyBorder="1" applyProtection="1"/>
    <xf numFmtId="0" fontId="14" fillId="3" borderId="3" xfId="0" applyFont="1" applyFill="1" applyBorder="1" applyProtection="1"/>
    <xf numFmtId="0" fontId="14" fillId="3" borderId="5" xfId="0" applyFont="1" applyFill="1" applyBorder="1" applyProtection="1"/>
    <xf numFmtId="0" fontId="14" fillId="3" borderId="0" xfId="0" applyFont="1" applyFill="1" applyProtection="1"/>
    <xf numFmtId="44" fontId="14" fillId="0" borderId="2" xfId="2" applyFont="1" applyFill="1" applyBorder="1" applyProtection="1">
      <protection locked="0"/>
    </xf>
    <xf numFmtId="0" fontId="21" fillId="0" borderId="0" xfId="0" applyFont="1" applyAlignment="1">
      <alignment horizontal="right"/>
    </xf>
    <xf numFmtId="0" fontId="28" fillId="0" borderId="0" xfId="0" applyFont="1"/>
    <xf numFmtId="44" fontId="14" fillId="0" borderId="0" xfId="2" applyFont="1"/>
    <xf numFmtId="0" fontId="14" fillId="0" borderId="1" xfId="0" applyFont="1" applyBorder="1" applyAlignment="1">
      <alignment horizontal="center"/>
    </xf>
    <xf numFmtId="44" fontId="14" fillId="0" borderId="1" xfId="2" applyFont="1" applyBorder="1" applyAlignment="1">
      <alignment horizontal="center"/>
    </xf>
    <xf numFmtId="0" fontId="14" fillId="0" borderId="1" xfId="0" applyFont="1" applyFill="1" applyBorder="1" applyAlignment="1">
      <alignment horizontal="center"/>
    </xf>
    <xf numFmtId="0" fontId="14" fillId="0" borderId="3" xfId="0" applyFont="1" applyBorder="1" applyAlignment="1">
      <alignment horizontal="center"/>
    </xf>
    <xf numFmtId="44" fontId="14" fillId="0" borderId="3" xfId="2" applyFont="1" applyBorder="1" applyAlignment="1">
      <alignment horizontal="center"/>
    </xf>
    <xf numFmtId="0" fontId="14" fillId="0" borderId="3" xfId="0" applyFont="1" applyFill="1" applyBorder="1" applyAlignment="1">
      <alignment horizontal="center"/>
    </xf>
    <xf numFmtId="44" fontId="14" fillId="0" borderId="1" xfId="2" applyFont="1" applyBorder="1" applyProtection="1">
      <protection locked="0"/>
    </xf>
    <xf numFmtId="44" fontId="14" fillId="0" borderId="2" xfId="0" applyNumberFormat="1" applyFont="1" applyBorder="1" applyProtection="1">
      <protection locked="0"/>
    </xf>
    <xf numFmtId="44" fontId="14" fillId="3" borderId="2" xfId="0" applyNumberFormat="1" applyFont="1" applyFill="1" applyBorder="1" applyProtection="1">
      <protection locked="0"/>
    </xf>
    <xf numFmtId="0" fontId="14" fillId="0" borderId="3" xfId="0" applyFont="1" applyBorder="1" applyProtection="1">
      <protection locked="0"/>
    </xf>
    <xf numFmtId="44" fontId="14" fillId="0" borderId="3" xfId="2" applyFont="1" applyBorder="1" applyProtection="1">
      <protection locked="0"/>
    </xf>
    <xf numFmtId="44" fontId="14" fillId="0" borderId="3" xfId="0" applyNumberFormat="1" applyFont="1" applyBorder="1" applyProtection="1">
      <protection locked="0"/>
    </xf>
    <xf numFmtId="0" fontId="14" fillId="0" borderId="0" xfId="0" applyFont="1" applyBorder="1"/>
    <xf numFmtId="0" fontId="28" fillId="0" borderId="0" xfId="0" applyFont="1" applyBorder="1" applyAlignment="1">
      <alignment horizontal="center" vertical="center"/>
    </xf>
    <xf numFmtId="0" fontId="26" fillId="0" borderId="0" xfId="0" applyFont="1"/>
    <xf numFmtId="44" fontId="26" fillId="0" borderId="0" xfId="2" applyFont="1"/>
    <xf numFmtId="44" fontId="14" fillId="0" borderId="1" xfId="2" applyFont="1" applyFill="1" applyBorder="1" applyAlignment="1">
      <alignment horizontal="center"/>
    </xf>
    <xf numFmtId="44" fontId="14" fillId="0" borderId="1" xfId="0" applyNumberFormat="1" applyFont="1" applyBorder="1" applyProtection="1">
      <protection locked="0"/>
    </xf>
    <xf numFmtId="44" fontId="14" fillId="0" borderId="0" xfId="0" applyNumberFormat="1" applyFont="1"/>
    <xf numFmtId="44" fontId="14" fillId="0" borderId="1" xfId="0" applyNumberFormat="1" applyFont="1" applyFill="1" applyBorder="1" applyAlignment="1">
      <alignment horizontal="center"/>
    </xf>
    <xf numFmtId="0" fontId="14" fillId="4" borderId="1" xfId="0" applyFont="1" applyFill="1" applyBorder="1"/>
    <xf numFmtId="0" fontId="14" fillId="4" borderId="2" xfId="0" applyFont="1" applyFill="1" applyBorder="1"/>
    <xf numFmtId="0" fontId="14" fillId="4" borderId="3" xfId="0" applyFont="1" applyFill="1" applyBorder="1"/>
    <xf numFmtId="0" fontId="14" fillId="0" borderId="0" xfId="0" applyFont="1" applyBorder="1" applyAlignment="1">
      <alignment horizontal="left"/>
    </xf>
    <xf numFmtId="0" fontId="30" fillId="0" borderId="4" xfId="6" applyFont="1" applyFill="1" applyBorder="1"/>
    <xf numFmtId="0" fontId="31" fillId="3" borderId="30" xfId="6" applyFont="1" applyFill="1" applyBorder="1" applyProtection="1">
      <protection locked="0"/>
    </xf>
    <xf numFmtId="44" fontId="31" fillId="3" borderId="30" xfId="2" applyFont="1" applyFill="1" applyBorder="1" applyProtection="1">
      <protection locked="0"/>
    </xf>
    <xf numFmtId="0" fontId="31" fillId="0" borderId="28" xfId="6" applyFont="1" applyFill="1" applyBorder="1" applyProtection="1">
      <protection locked="0"/>
    </xf>
    <xf numFmtId="44" fontId="31" fillId="0" borderId="28" xfId="2" applyFont="1" applyFill="1" applyBorder="1" applyProtection="1">
      <protection locked="0"/>
    </xf>
    <xf numFmtId="0" fontId="31" fillId="3" borderId="28" xfId="6" applyFont="1" applyFill="1" applyBorder="1" applyProtection="1">
      <protection locked="0"/>
    </xf>
    <xf numFmtId="44" fontId="31" fillId="3" borderId="28" xfId="2" applyFont="1" applyFill="1" applyBorder="1" applyProtection="1">
      <protection locked="0"/>
    </xf>
    <xf numFmtId="0" fontId="31" fillId="0" borderId="31" xfId="6" applyFont="1" applyFill="1" applyBorder="1" applyProtection="1">
      <protection locked="0"/>
    </xf>
    <xf numFmtId="44" fontId="31" fillId="0" borderId="31" xfId="2" applyFont="1" applyFill="1" applyBorder="1" applyProtection="1">
      <protection locked="0"/>
    </xf>
    <xf numFmtId="0" fontId="31" fillId="0" borderId="29" xfId="6" applyFont="1" applyFill="1" applyBorder="1" applyProtection="1">
      <protection locked="0"/>
    </xf>
    <xf numFmtId="44" fontId="31" fillId="0" borderId="29" xfId="2" applyFont="1" applyFill="1" applyBorder="1" applyProtection="1">
      <protection locked="0"/>
    </xf>
    <xf numFmtId="0" fontId="25" fillId="0" borderId="0" xfId="0" applyFont="1"/>
    <xf numFmtId="0" fontId="28" fillId="0" borderId="4" xfId="0" applyFont="1" applyBorder="1"/>
    <xf numFmtId="0" fontId="31" fillId="0" borderId="30" xfId="6" applyFont="1" applyFill="1" applyBorder="1" applyProtection="1">
      <protection locked="0"/>
    </xf>
    <xf numFmtId="0" fontId="16" fillId="0" borderId="26" xfId="0" applyFont="1" applyFill="1" applyBorder="1" applyAlignment="1">
      <alignment horizontal="left" vertical="top" wrapText="1"/>
    </xf>
    <xf numFmtId="0" fontId="28" fillId="5" borderId="2" xfId="0" applyFont="1" applyFill="1" applyBorder="1" applyAlignment="1" applyProtection="1">
      <alignment horizontal="left"/>
    </xf>
    <xf numFmtId="44" fontId="14" fillId="5" borderId="15" xfId="2" applyFont="1" applyFill="1" applyBorder="1" applyAlignment="1" applyProtection="1">
      <alignment horizontal="left"/>
    </xf>
    <xf numFmtId="44" fontId="14" fillId="3" borderId="50" xfId="2" applyFont="1" applyFill="1" applyBorder="1" applyAlignment="1" applyProtection="1">
      <alignment horizontal="left"/>
    </xf>
    <xf numFmtId="44" fontId="14" fillId="3" borderId="51" xfId="2" applyFont="1" applyFill="1" applyBorder="1" applyAlignment="1" applyProtection="1">
      <alignment horizontal="left"/>
    </xf>
    <xf numFmtId="44" fontId="21" fillId="9" borderId="0" xfId="2" applyFont="1" applyFill="1" applyBorder="1" applyAlignment="1">
      <alignment vertical="center"/>
    </xf>
    <xf numFmtId="0" fontId="24" fillId="9" borderId="0" xfId="0" applyFont="1" applyFill="1" applyBorder="1" applyAlignment="1">
      <alignment vertical="center" wrapText="1"/>
    </xf>
    <xf numFmtId="0" fontId="23" fillId="7" borderId="23" xfId="0" applyFont="1" applyFill="1" applyBorder="1" applyAlignment="1" applyProtection="1">
      <alignment horizontal="center"/>
    </xf>
    <xf numFmtId="0" fontId="16" fillId="0" borderId="0" xfId="0" applyFont="1" applyFill="1" applyBorder="1" applyAlignment="1">
      <alignment horizontal="left" vertical="top" wrapText="1"/>
    </xf>
    <xf numFmtId="0" fontId="8" fillId="2" borderId="27" xfId="7" applyFont="1" applyAlignment="1" applyProtection="1">
      <alignment horizontal="center"/>
      <protection locked="0"/>
    </xf>
    <xf numFmtId="0" fontId="21" fillId="0" borderId="6" xfId="0" applyFont="1" applyBorder="1" applyAlignment="1" applyProtection="1">
      <alignment horizontal="center" wrapText="1"/>
    </xf>
    <xf numFmtId="44" fontId="14" fillId="0" borderId="0" xfId="2" applyNumberFormat="1" applyFont="1" applyAlignment="1" applyProtection="1">
      <alignment horizontal="center"/>
    </xf>
    <xf numFmtId="0" fontId="14" fillId="0" borderId="4" xfId="0" applyFont="1" applyFill="1" applyBorder="1" applyAlignment="1" applyProtection="1">
      <alignment horizontal="center"/>
    </xf>
    <xf numFmtId="44" fontId="14" fillId="0" borderId="7" xfId="2" applyFont="1" applyBorder="1" applyAlignment="1" applyProtection="1">
      <alignment horizontal="center"/>
    </xf>
    <xf numFmtId="44" fontId="26" fillId="0" borderId="0" xfId="2" applyNumberFormat="1" applyFont="1" applyAlignment="1">
      <alignment horizontal="center"/>
    </xf>
    <xf numFmtId="44" fontId="26" fillId="0" borderId="0" xfId="2" applyFont="1" applyAlignment="1">
      <alignment horizontal="center"/>
    </xf>
    <xf numFmtId="0" fontId="14" fillId="0" borderId="4" xfId="0" applyFont="1" applyFill="1" applyBorder="1" applyAlignment="1">
      <alignment horizontal="center"/>
    </xf>
    <xf numFmtId="0" fontId="1" fillId="0" borderId="0" xfId="0" applyFont="1" applyProtection="1">
      <protection locked="0"/>
    </xf>
    <xf numFmtId="44" fontId="1" fillId="0" borderId="0" xfId="2" applyFont="1" applyProtection="1">
      <protection locked="0"/>
    </xf>
    <xf numFmtId="0" fontId="1" fillId="0" borderId="0" xfId="0" applyFont="1"/>
    <xf numFmtId="1" fontId="1" fillId="0" borderId="0" xfId="0" applyNumberFormat="1" applyFont="1"/>
    <xf numFmtId="0" fontId="1" fillId="0" borderId="0" xfId="0" applyFont="1" applyAlignment="1" applyProtection="1">
      <alignment vertical="center"/>
      <protection locked="0"/>
    </xf>
    <xf numFmtId="0" fontId="1" fillId="0" borderId="0" xfId="0" applyFont="1" applyAlignment="1">
      <alignment vertical="center"/>
    </xf>
    <xf numFmtId="44" fontId="1" fillId="0" borderId="0" xfId="2" applyFont="1"/>
    <xf numFmtId="44" fontId="21" fillId="3" borderId="1" xfId="2" applyFont="1" applyFill="1" applyBorder="1" applyAlignment="1" applyProtection="1">
      <alignment horizontal="center" wrapText="1"/>
    </xf>
    <xf numFmtId="0" fontId="21" fillId="0" borderId="1" xfId="0" applyFont="1" applyBorder="1" applyAlignment="1" applyProtection="1">
      <alignment horizontal="center" vertical="center"/>
    </xf>
    <xf numFmtId="0" fontId="21" fillId="0" borderId="6" xfId="0" applyFont="1" applyBorder="1" applyAlignment="1" applyProtection="1">
      <alignment horizontal="center" wrapText="1"/>
    </xf>
    <xf numFmtId="44" fontId="14" fillId="0" borderId="14" xfId="2" applyNumberFormat="1" applyFont="1" applyBorder="1" applyAlignment="1" applyProtection="1">
      <alignment horizontal="center"/>
    </xf>
    <xf numFmtId="44" fontId="14" fillId="0" borderId="0" xfId="2" applyNumberFormat="1" applyFont="1" applyAlignment="1" applyProtection="1">
      <alignment horizontal="center"/>
    </xf>
    <xf numFmtId="44" fontId="14" fillId="0" borderId="14" xfId="2" applyFont="1" applyBorder="1" applyAlignment="1">
      <alignment horizontal="center"/>
    </xf>
    <xf numFmtId="44" fontId="26" fillId="0" borderId="0" xfId="2" applyFont="1" applyAlignment="1">
      <alignment horizontal="center"/>
    </xf>
    <xf numFmtId="44" fontId="14" fillId="0" borderId="14" xfId="2" applyNumberFormat="1" applyFont="1" applyBorder="1" applyAlignment="1">
      <alignment horizontal="center"/>
    </xf>
    <xf numFmtId="44" fontId="26" fillId="0" borderId="0" xfId="2" applyNumberFormat="1" applyFont="1" applyAlignment="1">
      <alignment horizontal="center"/>
    </xf>
    <xf numFmtId="9" fontId="14" fillId="0" borderId="15" xfId="8" applyFont="1" applyBorder="1" applyAlignment="1" applyProtection="1">
      <protection locked="0"/>
    </xf>
    <xf numFmtId="9" fontId="14" fillId="3" borderId="15" xfId="8" applyFont="1" applyFill="1" applyBorder="1" applyAlignment="1" applyProtection="1">
      <protection locked="0"/>
    </xf>
    <xf numFmtId="9" fontId="14" fillId="3" borderId="7" xfId="8" applyFont="1" applyFill="1" applyBorder="1" applyAlignment="1" applyProtection="1">
      <protection locked="0"/>
    </xf>
    <xf numFmtId="9" fontId="14" fillId="3" borderId="5" xfId="8" applyFont="1" applyFill="1" applyBorder="1" applyAlignment="1" applyProtection="1">
      <alignment horizontal="center"/>
      <protection locked="0"/>
    </xf>
    <xf numFmtId="0" fontId="21" fillId="0" borderId="4" xfId="0" applyFont="1" applyBorder="1" applyAlignment="1" applyProtection="1">
      <alignment horizontal="center" vertical="center"/>
    </xf>
    <xf numFmtId="0" fontId="38" fillId="3" borderId="30" xfId="19" applyFill="1" applyBorder="1" applyProtection="1">
      <protection locked="0"/>
    </xf>
    <xf numFmtId="0" fontId="38" fillId="0" borderId="28" xfId="19" applyFill="1" applyBorder="1" applyProtection="1">
      <protection locked="0"/>
    </xf>
    <xf numFmtId="44" fontId="14" fillId="0" borderId="2" xfId="2" applyFont="1" applyBorder="1" applyAlignment="1" applyProtection="1">
      <alignment horizontal="center" vertical="center"/>
    </xf>
    <xf numFmtId="44" fontId="14" fillId="0" borderId="3" xfId="2" applyFont="1" applyBorder="1" applyAlignment="1" applyProtection="1">
      <alignment horizontal="center" vertical="center"/>
    </xf>
    <xf numFmtId="44" fontId="14" fillId="0" borderId="5" xfId="2" applyFont="1" applyBorder="1" applyAlignment="1" applyProtection="1">
      <alignment horizontal="center"/>
    </xf>
    <xf numFmtId="49" fontId="14" fillId="3" borderId="5" xfId="2" applyNumberFormat="1" applyFont="1" applyFill="1" applyBorder="1" applyAlignment="1" applyProtection="1">
      <alignment horizontal="center"/>
    </xf>
    <xf numFmtId="49" fontId="14" fillId="0" borderId="15" xfId="2" applyNumberFormat="1" applyFont="1" applyBorder="1" applyAlignment="1" applyProtection="1"/>
    <xf numFmtId="49" fontId="14" fillId="3" borderId="15" xfId="2" applyNumberFormat="1" applyFont="1" applyFill="1" applyBorder="1" applyAlignment="1" applyProtection="1"/>
    <xf numFmtId="49" fontId="14" fillId="3" borderId="7" xfId="2" applyNumberFormat="1" applyFont="1" applyFill="1" applyBorder="1" applyAlignment="1" applyProtection="1"/>
    <xf numFmtId="0" fontId="7" fillId="0" borderId="0" xfId="0" applyFont="1" applyProtection="1"/>
    <xf numFmtId="0" fontId="14" fillId="0" borderId="4" xfId="0" applyFont="1" applyBorder="1" applyAlignment="1" applyProtection="1">
      <alignment horizontal="center"/>
    </xf>
    <xf numFmtId="44" fontId="14" fillId="0" borderId="2" xfId="2" applyFont="1" applyBorder="1" applyAlignment="1" applyProtection="1">
      <alignment horizontal="center" vertical="center"/>
    </xf>
    <xf numFmtId="0" fontId="29" fillId="2" borderId="0" xfId="7" applyFont="1" applyBorder="1" applyAlignment="1" applyProtection="1">
      <alignment horizontal="center"/>
    </xf>
    <xf numFmtId="9" fontId="14" fillId="3" borderId="1" xfId="2" applyNumberFormat="1" applyFont="1" applyFill="1" applyBorder="1" applyProtection="1">
      <protection locked="0"/>
    </xf>
    <xf numFmtId="0" fontId="21" fillId="0" borderId="0" xfId="0" applyFont="1" applyAlignment="1">
      <alignment horizontal="right" wrapText="1"/>
    </xf>
    <xf numFmtId="0" fontId="14" fillId="0" borderId="0" xfId="0" applyFont="1" applyAlignment="1">
      <alignment wrapText="1"/>
    </xf>
    <xf numFmtId="0" fontId="14" fillId="0" borderId="1" xfId="0" applyFont="1" applyBorder="1" applyAlignment="1">
      <alignment horizontal="center" wrapText="1"/>
    </xf>
    <xf numFmtId="0" fontId="14" fillId="0" borderId="3" xfId="0" applyFont="1" applyBorder="1" applyAlignment="1">
      <alignment horizontal="center" wrapText="1"/>
    </xf>
    <xf numFmtId="0" fontId="14" fillId="0" borderId="2" xfId="0" applyFont="1" applyBorder="1" applyAlignment="1" applyProtection="1">
      <alignment wrapText="1"/>
      <protection locked="0"/>
    </xf>
    <xf numFmtId="0" fontId="14" fillId="3" borderId="2" xfId="0" applyFont="1" applyFill="1" applyBorder="1" applyAlignment="1" applyProtection="1">
      <alignment wrapText="1"/>
      <protection locked="0"/>
    </xf>
    <xf numFmtId="0" fontId="14" fillId="0" borderId="3" xfId="0" applyFont="1" applyBorder="1" applyAlignment="1" applyProtection="1">
      <alignment wrapText="1"/>
      <protection locked="0"/>
    </xf>
    <xf numFmtId="0" fontId="14" fillId="0" borderId="0" xfId="0" applyFont="1" applyBorder="1" applyAlignment="1">
      <alignment wrapText="1"/>
    </xf>
    <xf numFmtId="0" fontId="26" fillId="0" borderId="0" xfId="0" applyFont="1" applyAlignment="1">
      <alignment wrapText="1"/>
    </xf>
    <xf numFmtId="0" fontId="14" fillId="0" borderId="0" xfId="0" applyFont="1" applyBorder="1" applyAlignment="1">
      <alignment horizontal="left" wrapText="1"/>
    </xf>
    <xf numFmtId="0" fontId="14" fillId="3" borderId="2" xfId="0" applyFont="1" applyFill="1" applyBorder="1" applyAlignment="1" applyProtection="1">
      <alignment wrapText="1"/>
    </xf>
    <xf numFmtId="9" fontId="14" fillId="3" borderId="1" xfId="2" applyNumberFormat="1" applyFont="1" applyFill="1" applyBorder="1" applyAlignment="1" applyProtection="1">
      <alignment horizontal="center"/>
      <protection locked="0"/>
    </xf>
    <xf numFmtId="0" fontId="7" fillId="0" borderId="0" xfId="0" applyFont="1"/>
    <xf numFmtId="44" fontId="14" fillId="9" borderId="0" xfId="2" applyFont="1" applyFill="1" applyBorder="1" applyAlignment="1" applyProtection="1">
      <alignment wrapText="1"/>
      <protection locked="0"/>
    </xf>
    <xf numFmtId="44" fontId="14" fillId="3" borderId="1" xfId="2" applyFont="1" applyFill="1" applyBorder="1" applyAlignment="1" applyProtection="1">
      <alignment wrapText="1"/>
      <protection locked="0"/>
    </xf>
    <xf numFmtId="0" fontId="14" fillId="3" borderId="0" xfId="0" applyFont="1" applyFill="1" applyBorder="1" applyProtection="1"/>
    <xf numFmtId="0" fontId="14" fillId="0" borderId="3" xfId="0" applyFont="1" applyFill="1" applyBorder="1" applyProtection="1"/>
    <xf numFmtId="0" fontId="14" fillId="0" borderId="9" xfId="0" applyFont="1" applyBorder="1" applyProtection="1"/>
    <xf numFmtId="0" fontId="14" fillId="0" borderId="3" xfId="0" applyFont="1" applyBorder="1" applyProtection="1"/>
    <xf numFmtId="0" fontId="14" fillId="3" borderId="0" xfId="0" applyFont="1" applyFill="1" applyBorder="1" applyProtection="1">
      <protection locked="0"/>
    </xf>
    <xf numFmtId="0" fontId="14" fillId="0" borderId="9" xfId="0" applyFont="1" applyBorder="1" applyProtection="1">
      <protection locked="0"/>
    </xf>
    <xf numFmtId="0" fontId="41" fillId="0" borderId="0" xfId="0" applyFont="1" applyBorder="1" applyProtection="1"/>
    <xf numFmtId="0" fontId="42" fillId="0" borderId="0" xfId="0" applyFont="1" applyProtection="1"/>
    <xf numFmtId="0" fontId="8" fillId="9" borderId="27" xfId="7" applyFont="1" applyFill="1" applyAlignment="1" applyProtection="1">
      <alignment horizontal="center"/>
      <protection locked="0"/>
    </xf>
    <xf numFmtId="0" fontId="13" fillId="0" borderId="0" xfId="0" applyFont="1"/>
    <xf numFmtId="0" fontId="19" fillId="0" borderId="22" xfId="0" applyFont="1" applyBorder="1" applyAlignment="1">
      <alignment horizontal="left"/>
    </xf>
    <xf numFmtId="0" fontId="19" fillId="0" borderId="23" xfId="0" applyFont="1" applyBorder="1" applyAlignment="1">
      <alignment horizontal="left"/>
    </xf>
    <xf numFmtId="0" fontId="19" fillId="0" borderId="24" xfId="0" applyFont="1" applyBorder="1" applyAlignment="1">
      <alignment horizontal="left"/>
    </xf>
    <xf numFmtId="0" fontId="14" fillId="0" borderId="25" xfId="0" applyFont="1" applyBorder="1" applyAlignment="1">
      <alignment horizontal="left" vertical="top" wrapText="1"/>
    </xf>
    <xf numFmtId="0" fontId="14" fillId="0" borderId="0" xfId="0" applyFont="1" applyBorder="1" applyAlignment="1">
      <alignment horizontal="left" vertical="top"/>
    </xf>
    <xf numFmtId="0" fontId="14" fillId="0" borderId="18" xfId="0" applyFont="1" applyBorder="1" applyAlignment="1">
      <alignment horizontal="left" vertical="top"/>
    </xf>
    <xf numFmtId="0" fontId="14" fillId="0" borderId="25" xfId="0" applyFont="1" applyBorder="1" applyAlignment="1">
      <alignment horizontal="left" vertical="top"/>
    </xf>
    <xf numFmtId="0" fontId="19" fillId="0" borderId="16" xfId="0" applyFont="1" applyBorder="1" applyAlignment="1">
      <alignment horizontal="left"/>
    </xf>
    <xf numFmtId="0" fontId="19" fillId="0" borderId="26" xfId="0" applyFont="1" applyBorder="1" applyAlignment="1">
      <alignment horizontal="left"/>
    </xf>
    <xf numFmtId="0" fontId="19" fillId="0" borderId="17" xfId="0" applyFont="1" applyBorder="1" applyAlignment="1">
      <alignment horizontal="left"/>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16" fillId="0" borderId="19"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9" borderId="4" xfId="0" applyFont="1" applyFill="1" applyBorder="1" applyAlignment="1">
      <alignment horizontal="left" vertical="center"/>
    </xf>
    <xf numFmtId="0" fontId="15" fillId="9" borderId="4" xfId="0" applyFont="1" applyFill="1" applyBorder="1" applyAlignment="1">
      <alignment horizontal="left" vertical="center"/>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5" xfId="0" applyFont="1" applyBorder="1" applyAlignment="1">
      <alignment horizontal="left" vertical="top" wrapText="1"/>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6" fillId="0" borderId="24" xfId="0" applyFont="1" applyBorder="1" applyAlignment="1">
      <alignment horizontal="left" vertical="top" wrapText="1"/>
    </xf>
    <xf numFmtId="0" fontId="14" fillId="9" borderId="19" xfId="0" applyFont="1" applyFill="1" applyBorder="1" applyAlignment="1">
      <alignment horizontal="left" vertical="top" wrapText="1"/>
    </xf>
    <xf numFmtId="0" fontId="14" fillId="9" borderId="20" xfId="0" applyFont="1" applyFill="1" applyBorder="1" applyAlignment="1">
      <alignment horizontal="left" vertical="top" wrapText="1"/>
    </xf>
    <xf numFmtId="0" fontId="14" fillId="9" borderId="21" xfId="0" applyFont="1" applyFill="1" applyBorder="1" applyAlignment="1">
      <alignment horizontal="left" vertical="top" wrapText="1"/>
    </xf>
    <xf numFmtId="0" fontId="14" fillId="9" borderId="22" xfId="0" applyFont="1" applyFill="1" applyBorder="1" applyAlignment="1">
      <alignment horizontal="left" vertical="top" wrapText="1"/>
    </xf>
    <xf numFmtId="0" fontId="14" fillId="9" borderId="23" xfId="0" applyFont="1" applyFill="1" applyBorder="1" applyAlignment="1">
      <alignment horizontal="left" vertical="top" wrapText="1"/>
    </xf>
    <xf numFmtId="0" fontId="14" fillId="9" borderId="24" xfId="0" applyFont="1" applyFill="1" applyBorder="1" applyAlignment="1">
      <alignment horizontal="left" vertical="top" wrapText="1"/>
    </xf>
    <xf numFmtId="0" fontId="14" fillId="0" borderId="25" xfId="0" applyFont="1" applyBorder="1" applyAlignment="1">
      <alignment horizontal="left"/>
    </xf>
    <xf numFmtId="0" fontId="14" fillId="0" borderId="8" xfId="0" applyFont="1" applyBorder="1" applyAlignment="1">
      <alignment horizontal="left"/>
    </xf>
    <xf numFmtId="0" fontId="14" fillId="0" borderId="22" xfId="0" applyFont="1" applyBorder="1" applyAlignment="1">
      <alignment horizontal="left"/>
    </xf>
    <xf numFmtId="0" fontId="14" fillId="0" borderId="47" xfId="0" applyFont="1" applyBorder="1" applyAlignment="1">
      <alignment horizontal="left"/>
    </xf>
    <xf numFmtId="0" fontId="14" fillId="8" borderId="15" xfId="0" applyFont="1" applyFill="1" applyBorder="1" applyAlignment="1">
      <alignment horizontal="center"/>
    </xf>
    <xf numFmtId="0" fontId="14" fillId="8" borderId="8" xfId="0" applyFont="1" applyFill="1" applyBorder="1" applyAlignment="1">
      <alignment horizontal="center"/>
    </xf>
    <xf numFmtId="44" fontId="25" fillId="0" borderId="15" xfId="2" applyFont="1" applyBorder="1" applyAlignment="1">
      <alignment horizontal="center" vertical="center"/>
    </xf>
    <xf numFmtId="44" fontId="25" fillId="0" borderId="0" xfId="2" applyFont="1" applyBorder="1" applyAlignment="1">
      <alignment horizontal="center" vertical="center"/>
    </xf>
    <xf numFmtId="44" fontId="25" fillId="0" borderId="49" xfId="2" applyFont="1" applyBorder="1" applyAlignment="1">
      <alignment horizontal="center" vertical="center"/>
    </xf>
    <xf numFmtId="44" fontId="25" fillId="0" borderId="23" xfId="2" applyFont="1" applyBorder="1" applyAlignment="1">
      <alignment horizontal="center" vertical="center"/>
    </xf>
    <xf numFmtId="44" fontId="14" fillId="0" borderId="15" xfId="2" applyFont="1" applyBorder="1" applyAlignment="1">
      <alignment horizontal="center" vertical="center"/>
    </xf>
    <xf numFmtId="44" fontId="14" fillId="0" borderId="0" xfId="2" applyFont="1" applyBorder="1" applyAlignment="1">
      <alignment horizontal="center" vertical="center"/>
    </xf>
    <xf numFmtId="44" fontId="14" fillId="0" borderId="8" xfId="2" applyFont="1" applyBorder="1" applyAlignment="1">
      <alignment horizontal="center" vertical="center"/>
    </xf>
    <xf numFmtId="44" fontId="14" fillId="0" borderId="49" xfId="2" applyFont="1" applyBorder="1" applyAlignment="1">
      <alignment horizontal="center" vertical="center"/>
    </xf>
    <xf numFmtId="44" fontId="14" fillId="0" borderId="47" xfId="2" applyFont="1" applyBorder="1" applyAlignment="1">
      <alignment horizontal="center" vertical="center"/>
    </xf>
    <xf numFmtId="44" fontId="14" fillId="0" borderId="25" xfId="2" applyFont="1" applyBorder="1" applyAlignment="1">
      <alignment horizontal="center" vertical="center"/>
    </xf>
    <xf numFmtId="44" fontId="14" fillId="0" borderId="18" xfId="2" applyFont="1" applyBorder="1" applyAlignment="1">
      <alignment horizontal="center" vertical="center"/>
    </xf>
    <xf numFmtId="44" fontId="14" fillId="0" borderId="22" xfId="2" applyFont="1" applyBorder="1" applyAlignment="1">
      <alignment horizontal="center" vertical="center"/>
    </xf>
    <xf numFmtId="44" fontId="14" fillId="0" borderId="24" xfId="2" applyFont="1" applyBorder="1" applyAlignment="1">
      <alignment horizontal="center" vertical="center"/>
    </xf>
    <xf numFmtId="0" fontId="14" fillId="8" borderId="0" xfId="0" applyFont="1" applyFill="1" applyBorder="1" applyAlignment="1">
      <alignment horizontal="center"/>
    </xf>
    <xf numFmtId="44" fontId="28" fillId="7" borderId="44" xfId="0" applyNumberFormat="1" applyFont="1" applyFill="1" applyBorder="1" applyAlignment="1" applyProtection="1">
      <alignment horizontal="center"/>
    </xf>
    <xf numFmtId="44" fontId="28" fillId="7" borderId="45" xfId="0" applyNumberFormat="1" applyFont="1" applyFill="1" applyBorder="1" applyAlignment="1" applyProtection="1">
      <alignment horizontal="center"/>
    </xf>
    <xf numFmtId="0" fontId="14" fillId="8" borderId="25" xfId="0" applyFont="1" applyFill="1" applyBorder="1" applyAlignment="1">
      <alignment horizontal="center"/>
    </xf>
    <xf numFmtId="0" fontId="23" fillId="7" borderId="41" xfId="0" applyFont="1" applyFill="1" applyBorder="1" applyAlignment="1" applyProtection="1">
      <alignment horizontal="right"/>
    </xf>
    <xf numFmtId="0" fontId="23" fillId="7" borderId="43" xfId="0" applyFont="1" applyFill="1" applyBorder="1" applyAlignment="1" applyProtection="1">
      <alignment horizontal="right"/>
    </xf>
    <xf numFmtId="0" fontId="23" fillId="7" borderId="42" xfId="0" applyFont="1" applyFill="1" applyBorder="1" applyAlignment="1" applyProtection="1">
      <alignment horizontal="right"/>
    </xf>
    <xf numFmtId="0" fontId="14" fillId="0" borderId="6"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23" fillId="7" borderId="49" xfId="0" applyFont="1" applyFill="1" applyBorder="1" applyAlignment="1" applyProtection="1">
      <alignment horizontal="center"/>
    </xf>
    <xf numFmtId="0" fontId="23" fillId="7" borderId="47" xfId="0" applyFont="1" applyFill="1" applyBorder="1" applyAlignment="1" applyProtection="1">
      <alignment horizontal="center"/>
    </xf>
    <xf numFmtId="44" fontId="14" fillId="0" borderId="12" xfId="2" applyFont="1" applyBorder="1" applyAlignment="1">
      <alignment horizontal="center" vertical="center"/>
    </xf>
    <xf numFmtId="44" fontId="14" fillId="0" borderId="40" xfId="2" applyFont="1" applyBorder="1" applyAlignment="1">
      <alignment horizontal="center" vertical="center"/>
    </xf>
    <xf numFmtId="0" fontId="14" fillId="0" borderId="4" xfId="0" applyFont="1" applyBorder="1" applyAlignment="1" applyProtection="1">
      <alignment horizontal="center"/>
      <protection locked="0"/>
    </xf>
    <xf numFmtId="0" fontId="14" fillId="0" borderId="52" xfId="0" applyFont="1" applyBorder="1" applyAlignment="1" applyProtection="1">
      <alignment horizontal="center"/>
      <protection locked="0"/>
    </xf>
    <xf numFmtId="0" fontId="22" fillId="6" borderId="20" xfId="0" applyFont="1" applyFill="1" applyBorder="1" applyAlignment="1" applyProtection="1">
      <alignment horizontal="center" vertical="center" wrapText="1"/>
      <protection locked="0"/>
    </xf>
    <xf numFmtId="0" fontId="22" fillId="6" borderId="21" xfId="0" applyFont="1" applyFill="1" applyBorder="1" applyAlignment="1" applyProtection="1">
      <alignment horizontal="center" vertical="center" wrapText="1"/>
      <protection locked="0"/>
    </xf>
    <xf numFmtId="0" fontId="22" fillId="6" borderId="0" xfId="0" applyFont="1" applyFill="1" applyBorder="1" applyAlignment="1" applyProtection="1">
      <alignment horizontal="center" vertical="center" wrapText="1"/>
      <protection locked="0"/>
    </xf>
    <xf numFmtId="0" fontId="22" fillId="6" borderId="18" xfId="0" applyFont="1" applyFill="1" applyBorder="1" applyAlignment="1" applyProtection="1">
      <alignment horizontal="center" vertical="center" wrapText="1"/>
      <protection locked="0"/>
    </xf>
    <xf numFmtId="0" fontId="21" fillId="0" borderId="0" xfId="0" applyFont="1" applyAlignment="1">
      <alignment horizontal="center"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wrapText="1"/>
    </xf>
    <xf numFmtId="0" fontId="22" fillId="6" borderId="19" xfId="0" applyFont="1" applyFill="1" applyBorder="1" applyAlignment="1" applyProtection="1">
      <alignment horizontal="center" vertical="center" wrapText="1"/>
      <protection locked="0"/>
    </xf>
    <xf numFmtId="0" fontId="22" fillId="6" borderId="48" xfId="0" applyFont="1" applyFill="1" applyBorder="1" applyAlignment="1" applyProtection="1">
      <alignment horizontal="center" vertical="center" wrapText="1"/>
      <protection locked="0"/>
    </xf>
    <xf numFmtId="0" fontId="22" fillId="6" borderId="9" xfId="0" applyFont="1" applyFill="1" applyBorder="1" applyAlignment="1" applyProtection="1">
      <alignment horizontal="center" vertical="center" wrapText="1"/>
      <protection locked="0"/>
    </xf>
    <xf numFmtId="0" fontId="14" fillId="0" borderId="11" xfId="0" applyFont="1" applyBorder="1" applyAlignment="1" applyProtection="1">
      <alignment horizontal="center"/>
      <protection locked="0"/>
    </xf>
    <xf numFmtId="0" fontId="14" fillId="0" borderId="25" xfId="0" applyFont="1" applyBorder="1" applyAlignment="1" applyProtection="1">
      <protection locked="0"/>
    </xf>
    <xf numFmtId="0" fontId="0" fillId="0" borderId="0" xfId="0" applyBorder="1" applyAlignment="1" applyProtection="1">
      <protection locked="0"/>
    </xf>
    <xf numFmtId="0" fontId="0" fillId="0" borderId="18" xfId="0" applyBorder="1" applyAlignment="1" applyProtection="1">
      <protection locked="0"/>
    </xf>
    <xf numFmtId="0" fontId="0" fillId="0" borderId="25" xfId="0"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36" fillId="6" borderId="19" xfId="0" applyFont="1" applyFill="1" applyBorder="1" applyAlignment="1">
      <alignment horizontal="left" wrapText="1"/>
    </xf>
    <xf numFmtId="0" fontId="36" fillId="6" borderId="20" xfId="0" applyFont="1" applyFill="1" applyBorder="1" applyAlignment="1">
      <alignment horizontal="left" wrapText="1"/>
    </xf>
    <xf numFmtId="0" fontId="36" fillId="6" borderId="21" xfId="0" applyFont="1" applyFill="1" applyBorder="1" applyAlignment="1">
      <alignment horizontal="left" wrapText="1"/>
    </xf>
    <xf numFmtId="0" fontId="34" fillId="9" borderId="0" xfId="0" applyFont="1" applyFill="1" applyBorder="1" applyAlignment="1">
      <alignment horizontal="center" vertical="center"/>
    </xf>
    <xf numFmtId="44" fontId="14" fillId="9" borderId="0" xfId="0" applyNumberFormat="1" applyFont="1" applyFill="1" applyBorder="1" applyAlignment="1">
      <alignment horizontal="center" vertical="center"/>
    </xf>
    <xf numFmtId="0" fontId="22" fillId="6" borderId="19" xfId="0" applyFont="1" applyFill="1" applyBorder="1" applyAlignment="1">
      <alignment horizontal="center"/>
    </xf>
    <xf numFmtId="0" fontId="22" fillId="6" borderId="20" xfId="0" applyFont="1" applyFill="1" applyBorder="1" applyAlignment="1">
      <alignment horizontal="center"/>
    </xf>
    <xf numFmtId="0" fontId="24" fillId="6" borderId="19" xfId="0" applyFont="1" applyFill="1" applyBorder="1" applyAlignment="1">
      <alignment horizontal="center"/>
    </xf>
    <xf numFmtId="0" fontId="24" fillId="6" borderId="21" xfId="0" applyFont="1" applyFill="1" applyBorder="1" applyAlignment="1">
      <alignment horizontal="center"/>
    </xf>
    <xf numFmtId="0" fontId="24" fillId="6" borderId="25" xfId="0" applyFont="1" applyFill="1" applyBorder="1" applyAlignment="1">
      <alignment horizontal="center"/>
    </xf>
    <xf numFmtId="0" fontId="24" fillId="6" borderId="18" xfId="0" applyFont="1" applyFill="1" applyBorder="1" applyAlignment="1">
      <alignment horizontal="center"/>
    </xf>
    <xf numFmtId="0" fontId="26" fillId="0" borderId="36" xfId="0" applyFont="1" applyBorder="1" applyAlignment="1" applyProtection="1">
      <alignment horizontal="center" vertical="center" wrapText="1"/>
    </xf>
    <xf numFmtId="0" fontId="26" fillId="0" borderId="37" xfId="0" applyFont="1" applyBorder="1" applyAlignment="1" applyProtection="1">
      <alignment horizontal="center" vertical="center" wrapText="1"/>
    </xf>
    <xf numFmtId="0" fontId="8" fillId="2" borderId="27" xfId="7" applyFont="1" applyAlignment="1" applyProtection="1">
      <alignment horizontal="center"/>
      <protection locked="0"/>
    </xf>
    <xf numFmtId="9" fontId="14" fillId="0" borderId="34" xfId="8" applyFont="1" applyBorder="1" applyAlignment="1" applyProtection="1">
      <alignment horizontal="center" vertical="center"/>
    </xf>
    <xf numFmtId="9" fontId="14" fillId="0" borderId="35" xfId="8" applyFont="1" applyBorder="1" applyAlignment="1" applyProtection="1">
      <alignment horizontal="center" vertical="center"/>
    </xf>
    <xf numFmtId="44" fontId="28" fillId="3" borderId="1" xfId="2" applyFont="1" applyFill="1" applyBorder="1" applyAlignment="1" applyProtection="1">
      <alignment horizontal="center"/>
    </xf>
    <xf numFmtId="44" fontId="28" fillId="3" borderId="2" xfId="2" applyFont="1" applyFill="1" applyBorder="1" applyAlignment="1" applyProtection="1">
      <alignment horizontal="center"/>
    </xf>
    <xf numFmtId="44" fontId="28" fillId="3" borderId="3" xfId="2" applyFont="1" applyFill="1" applyBorder="1" applyAlignment="1" applyProtection="1">
      <alignment horizontal="center"/>
    </xf>
    <xf numFmtId="0" fontId="27" fillId="0" borderId="6" xfId="0" applyFont="1" applyBorder="1" applyAlignment="1" applyProtection="1">
      <alignment horizontal="left"/>
    </xf>
    <xf numFmtId="0" fontId="27" fillId="0" borderId="11" xfId="0" applyFont="1" applyBorder="1" applyAlignment="1" applyProtection="1">
      <alignment horizontal="left"/>
    </xf>
    <xf numFmtId="0" fontId="14" fillId="0" borderId="6" xfId="0" applyFont="1" applyBorder="1" applyAlignment="1" applyProtection="1">
      <alignment horizontal="center"/>
    </xf>
    <xf numFmtId="0" fontId="14" fillId="0" borderId="11" xfId="0" applyFont="1" applyBorder="1" applyAlignment="1" applyProtection="1">
      <alignment horizontal="center"/>
    </xf>
    <xf numFmtId="0" fontId="27" fillId="0" borderId="6" xfId="0" applyFont="1" applyFill="1" applyBorder="1" applyAlignment="1" applyProtection="1">
      <alignment horizontal="right"/>
    </xf>
    <xf numFmtId="0" fontId="27" fillId="0" borderId="13" xfId="0" applyFont="1" applyFill="1" applyBorder="1" applyAlignment="1" applyProtection="1">
      <alignment horizontal="right"/>
    </xf>
    <xf numFmtId="0" fontId="26" fillId="0" borderId="0" xfId="0" applyFont="1" applyAlignment="1" applyProtection="1">
      <alignment horizontal="center" vertical="center" wrapText="1"/>
    </xf>
    <xf numFmtId="0" fontId="26" fillId="0" borderId="18"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23" fillId="0" borderId="12" xfId="0" applyFont="1" applyBorder="1" applyAlignment="1" applyProtection="1">
      <alignment horizontal="center" vertical="center"/>
    </xf>
    <xf numFmtId="0" fontId="27" fillId="0" borderId="14" xfId="0" applyFont="1" applyBorder="1" applyAlignment="1" applyProtection="1">
      <alignment horizontal="left"/>
    </xf>
    <xf numFmtId="0" fontId="27" fillId="0" borderId="12" xfId="0" applyFont="1" applyBorder="1" applyAlignment="1" applyProtection="1">
      <alignment horizontal="left"/>
    </xf>
    <xf numFmtId="44" fontId="14" fillId="3" borderId="2" xfId="2" applyFont="1" applyFill="1" applyBorder="1" applyAlignment="1" applyProtection="1">
      <alignment horizontal="center"/>
    </xf>
    <xf numFmtId="0" fontId="43" fillId="0" borderId="0" xfId="0" applyFont="1" applyFill="1" applyBorder="1" applyAlignment="1" applyProtection="1">
      <alignment horizontal="center" vertical="top" wrapText="1"/>
      <protection locked="0"/>
    </xf>
    <xf numFmtId="0" fontId="43" fillId="0" borderId="0" xfId="0" applyFont="1" applyFill="1" applyBorder="1" applyAlignment="1" applyProtection="1">
      <alignment horizontal="center" vertical="top"/>
      <protection locked="0"/>
    </xf>
    <xf numFmtId="0" fontId="14" fillId="0" borderId="0" xfId="0" applyFont="1" applyAlignment="1" applyProtection="1">
      <alignment horizontal="center" vertical="center" wrapText="1"/>
    </xf>
    <xf numFmtId="0" fontId="14" fillId="0" borderId="32" xfId="0" applyFont="1" applyBorder="1" applyAlignment="1" applyProtection="1">
      <alignment horizontal="center" vertical="center" wrapText="1"/>
    </xf>
    <xf numFmtId="0" fontId="27" fillId="0" borderId="5" xfId="0" applyFont="1" applyFill="1" applyBorder="1" applyAlignment="1" applyProtection="1">
      <alignment horizontal="right"/>
    </xf>
    <xf numFmtId="0" fontId="27" fillId="0" borderId="12" xfId="0" applyFont="1" applyFill="1" applyBorder="1" applyAlignment="1" applyProtection="1">
      <alignment horizontal="right"/>
    </xf>
    <xf numFmtId="0" fontId="27" fillId="0" borderId="7" xfId="0" applyFont="1" applyFill="1" applyBorder="1" applyAlignment="1" applyProtection="1">
      <alignment horizontal="right"/>
    </xf>
    <xf numFmtId="0" fontId="27" fillId="0" borderId="10" xfId="0" applyFont="1" applyFill="1" applyBorder="1" applyAlignment="1" applyProtection="1">
      <alignment horizontal="right"/>
    </xf>
    <xf numFmtId="0" fontId="29" fillId="2" borderId="6" xfId="7" applyFont="1" applyBorder="1" applyAlignment="1" applyProtection="1">
      <alignment horizontal="center"/>
    </xf>
    <xf numFmtId="0" fontId="29" fillId="2" borderId="13" xfId="7" applyFont="1" applyBorder="1" applyAlignment="1" applyProtection="1">
      <alignment horizontal="center"/>
    </xf>
    <xf numFmtId="0" fontId="29" fillId="2" borderId="11" xfId="7" applyFont="1" applyBorder="1" applyAlignment="1" applyProtection="1">
      <alignment horizontal="center"/>
    </xf>
    <xf numFmtId="44" fontId="14" fillId="0" borderId="2" xfId="0" applyNumberFormat="1" applyFont="1" applyBorder="1" applyAlignment="1" applyProtection="1">
      <alignment horizontal="center" vertical="center"/>
    </xf>
    <xf numFmtId="44" fontId="14" fillId="0" borderId="3" xfId="0" applyNumberFormat="1" applyFont="1" applyBorder="1" applyAlignment="1" applyProtection="1">
      <alignment horizontal="center" vertical="center"/>
    </xf>
    <xf numFmtId="0" fontId="14" fillId="0" borderId="4" xfId="0" applyFont="1" applyFill="1" applyBorder="1" applyAlignment="1" applyProtection="1">
      <alignment horizontal="center"/>
    </xf>
    <xf numFmtId="44" fontId="14" fillId="0" borderId="2" xfId="2" applyFont="1" applyBorder="1" applyAlignment="1" applyProtection="1">
      <alignment horizontal="center" vertical="center"/>
    </xf>
    <xf numFmtId="44" fontId="14" fillId="0" borderId="3" xfId="2" applyFont="1" applyBorder="1" applyAlignment="1" applyProtection="1">
      <alignment horizontal="center" vertical="center"/>
    </xf>
    <xf numFmtId="44" fontId="14" fillId="0" borderId="5" xfId="2" applyFont="1" applyBorder="1" applyAlignment="1" applyProtection="1">
      <alignment horizontal="center"/>
    </xf>
    <xf numFmtId="44" fontId="14" fillId="0" borderId="14" xfId="2" applyFont="1" applyBorder="1" applyAlignment="1" applyProtection="1">
      <alignment horizontal="center"/>
    </xf>
    <xf numFmtId="44" fontId="14" fillId="0" borderId="12" xfId="2" applyFont="1" applyBorder="1" applyAlignment="1" applyProtection="1">
      <alignment horizontal="center"/>
    </xf>
    <xf numFmtId="44" fontId="14" fillId="3" borderId="15" xfId="2" applyFont="1" applyFill="1" applyBorder="1" applyAlignment="1" applyProtection="1">
      <alignment horizontal="center"/>
      <protection locked="0"/>
    </xf>
    <xf numFmtId="44" fontId="14" fillId="3" borderId="0" xfId="2" applyFont="1" applyFill="1" applyBorder="1" applyAlignment="1" applyProtection="1">
      <alignment horizontal="center"/>
      <protection locked="0"/>
    </xf>
    <xf numFmtId="44" fontId="14" fillId="3" borderId="8" xfId="2" applyFont="1" applyFill="1" applyBorder="1" applyAlignment="1" applyProtection="1">
      <alignment horizontal="center"/>
      <protection locked="0"/>
    </xf>
    <xf numFmtId="44" fontId="14" fillId="0" borderId="15" xfId="2" applyFont="1" applyBorder="1" applyAlignment="1" applyProtection="1">
      <alignment horizontal="center"/>
      <protection locked="0"/>
    </xf>
    <xf numFmtId="44" fontId="14" fillId="0" borderId="0" xfId="2" applyFont="1" applyBorder="1" applyAlignment="1" applyProtection="1">
      <alignment horizontal="center"/>
      <protection locked="0"/>
    </xf>
    <xf numFmtId="44" fontId="14" fillId="0" borderId="8" xfId="2" applyFont="1" applyBorder="1" applyAlignment="1" applyProtection="1">
      <alignment horizontal="center"/>
      <protection locked="0"/>
    </xf>
    <xf numFmtId="44" fontId="14" fillId="0" borderId="7" xfId="2" applyFont="1" applyBorder="1" applyAlignment="1" applyProtection="1">
      <alignment horizontal="center"/>
    </xf>
    <xf numFmtId="44" fontId="14" fillId="0" borderId="9" xfId="2" applyFont="1" applyBorder="1" applyAlignment="1" applyProtection="1">
      <alignment horizontal="center"/>
    </xf>
    <xf numFmtId="44" fontId="14" fillId="0" borderId="10" xfId="2" applyFont="1" applyBorder="1" applyAlignment="1" applyProtection="1">
      <alignment horizontal="center"/>
    </xf>
    <xf numFmtId="44" fontId="14" fillId="3" borderId="5" xfId="2" applyFont="1" applyFill="1" applyBorder="1" applyAlignment="1" applyProtection="1">
      <alignment horizontal="center"/>
      <protection locked="0"/>
    </xf>
    <xf numFmtId="44" fontId="14" fillId="3" borderId="14" xfId="2" applyFont="1" applyFill="1" applyBorder="1" applyAlignment="1" applyProtection="1">
      <alignment horizontal="center"/>
      <protection locked="0"/>
    </xf>
    <xf numFmtId="44" fontId="14" fillId="3" borderId="12" xfId="2" applyFont="1" applyFill="1" applyBorder="1" applyAlignment="1" applyProtection="1">
      <alignment horizontal="center"/>
      <protection locked="0"/>
    </xf>
    <xf numFmtId="44" fontId="14" fillId="3" borderId="5" xfId="2" applyFont="1" applyFill="1" applyBorder="1" applyAlignment="1" applyProtection="1">
      <alignment horizontal="left" wrapText="1"/>
      <protection locked="0"/>
    </xf>
    <xf numFmtId="44" fontId="14" fillId="3" borderId="14" xfId="2" applyFont="1" applyFill="1" applyBorder="1" applyAlignment="1" applyProtection="1">
      <alignment horizontal="left" wrapText="1"/>
      <protection locked="0"/>
    </xf>
    <xf numFmtId="44" fontId="14" fillId="3" borderId="12" xfId="2" applyFont="1" applyFill="1" applyBorder="1" applyAlignment="1" applyProtection="1">
      <alignment horizontal="left" wrapText="1"/>
      <protection locked="0"/>
    </xf>
    <xf numFmtId="44" fontId="14" fillId="3" borderId="7" xfId="2" applyFont="1" applyFill="1" applyBorder="1" applyAlignment="1" applyProtection="1">
      <alignment horizontal="center"/>
      <protection locked="0"/>
    </xf>
    <xf numFmtId="44" fontId="14" fillId="3" borderId="9" xfId="2" applyFont="1" applyFill="1" applyBorder="1" applyAlignment="1" applyProtection="1">
      <alignment horizontal="center"/>
      <protection locked="0"/>
    </xf>
    <xf numFmtId="44" fontId="14" fillId="3" borderId="10" xfId="2" applyFont="1" applyFill="1" applyBorder="1" applyAlignment="1" applyProtection="1">
      <alignment horizontal="center"/>
      <protection locked="0"/>
    </xf>
    <xf numFmtId="44" fontId="14" fillId="0" borderId="1" xfId="2" applyFont="1" applyBorder="1" applyAlignment="1">
      <alignment horizontal="center" vertical="center"/>
    </xf>
    <xf numFmtId="44" fontId="14" fillId="0" borderId="2" xfId="2" applyFont="1" applyBorder="1" applyAlignment="1">
      <alignment horizontal="center" vertical="center"/>
    </xf>
    <xf numFmtId="44" fontId="14" fillId="0" borderId="3" xfId="2" applyFont="1" applyBorder="1" applyAlignment="1">
      <alignment horizontal="center" vertical="center"/>
    </xf>
    <xf numFmtId="0" fontId="14" fillId="0" borderId="4" xfId="0" applyFont="1" applyFill="1" applyBorder="1" applyAlignment="1">
      <alignment horizontal="center"/>
    </xf>
    <xf numFmtId="44" fontId="14" fillId="0" borderId="1" xfId="2" applyNumberFormat="1" applyFont="1" applyBorder="1" applyAlignment="1">
      <alignment horizontal="center" vertical="center"/>
    </xf>
    <xf numFmtId="44" fontId="14" fillId="0" borderId="2" xfId="2" applyNumberFormat="1" applyFont="1" applyBorder="1" applyAlignment="1">
      <alignment horizontal="center" vertical="center"/>
    </xf>
    <xf numFmtId="44" fontId="14" fillId="0" borderId="3" xfId="2" applyNumberFormat="1" applyFont="1" applyBorder="1" applyAlignment="1">
      <alignment horizontal="center" vertical="center"/>
    </xf>
    <xf numFmtId="0" fontId="29" fillId="2" borderId="6" xfId="7" applyFont="1" applyBorder="1" applyAlignment="1">
      <alignment horizontal="center"/>
    </xf>
    <xf numFmtId="0" fontId="29" fillId="2" borderId="13" xfId="7" applyFont="1" applyBorder="1" applyAlignment="1">
      <alignment horizontal="center"/>
    </xf>
    <xf numFmtId="0" fontId="29" fillId="2" borderId="11" xfId="7" applyFont="1" applyBorder="1" applyAlignment="1">
      <alignment horizontal="center"/>
    </xf>
  </cellXfs>
  <cellStyles count="22">
    <cellStyle name="Comma 2" xfId="1"/>
    <cellStyle name="Currency" xfId="2" builtinId="4"/>
    <cellStyle name="Currency 2" xfId="3"/>
    <cellStyle name="Followed Hyperlink" xfId="18" builtinId="9" hidden="1"/>
    <cellStyle name="Followed Hyperlink" xfId="14" builtinId="9" hidden="1"/>
    <cellStyle name="Followed Hyperlink" xfId="16" builtinId="9" hidden="1"/>
    <cellStyle name="Followed Hyperlink" xfId="12" builtinId="9" hidden="1"/>
    <cellStyle name="Followed Hyperlink" xfId="10" builtinId="9" hidden="1"/>
    <cellStyle name="Followed Hyperlink" xfId="20" builtinId="9" hidden="1"/>
    <cellStyle name="Followed Hyperlink" xfId="21" builtinId="9" hidden="1"/>
    <cellStyle name="Hyperlink" xfId="15" builtinId="8" hidden="1"/>
    <cellStyle name="Hyperlink" xfId="17" builtinId="8" hidden="1"/>
    <cellStyle name="Hyperlink" xfId="11" builtinId="8" hidden="1"/>
    <cellStyle name="Hyperlink" xfId="13" builtinId="8" hidden="1"/>
    <cellStyle name="Hyperlink" xfId="9" builtinId="8" hidden="1"/>
    <cellStyle name="Hyperlink" xfId="19" builtinId="8"/>
    <cellStyle name="Hyperlink 2" xfId="4"/>
    <cellStyle name="Normal" xfId="0" builtinId="0"/>
    <cellStyle name="Normal 2" xfId="5"/>
    <cellStyle name="Normal 3" xfId="6"/>
    <cellStyle name="Output" xfId="7" builtinId="21"/>
    <cellStyle name="Percent" xfId="8" builtinId="5"/>
  </cellStyles>
  <dxfs count="0"/>
  <tableStyles count="0" defaultTableStyle="TableStyleMedium9" defaultPivotStyle="PivotStyleLight16"/>
  <colors>
    <mruColors>
      <color rgb="FF660066"/>
      <color rgb="FF9344B2"/>
      <color rgb="FFA334D0"/>
      <color rgb="FF9933FF"/>
      <color rgb="FFFF6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hyperlink" Target="mailto:mr.doe@doe.com" TargetMode="External"/><Relationship Id="rId1" Type="http://schemas.openxmlformats.org/officeDocument/2006/relationships/hyperlink" Target="mailto:ms.doe@do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92"/>
  <sheetViews>
    <sheetView tabSelected="1" topLeftCell="B53" workbookViewId="0">
      <selection activeCell="H77" sqref="H77"/>
    </sheetView>
  </sheetViews>
  <sheetFormatPr defaultColWidth="8.85546875" defaultRowHeight="15" x14ac:dyDescent="0.3"/>
  <cols>
    <col min="1" max="1" width="8.85546875" style="25"/>
    <col min="2" max="2" width="5.85546875" style="25" customWidth="1"/>
    <col min="3" max="3" width="9.140625" style="25" customWidth="1"/>
    <col min="4" max="5" width="8.85546875" style="25"/>
    <col min="6" max="7" width="9.42578125" style="25" customWidth="1"/>
    <col min="8" max="8" width="10.42578125" style="25" customWidth="1"/>
    <col min="9" max="10" width="10" style="25" customWidth="1"/>
    <col min="11" max="11" width="10.28515625" style="25" customWidth="1"/>
    <col min="12" max="12" width="10.42578125" style="25" customWidth="1"/>
    <col min="13" max="13" width="11.140625" style="25" customWidth="1"/>
    <col min="14" max="16384" width="8.85546875" style="25"/>
  </cols>
  <sheetData>
    <row r="1" spans="2:13" ht="15.75" thickBot="1" x14ac:dyDescent="0.35"/>
    <row r="2" spans="2:13" x14ac:dyDescent="0.3">
      <c r="B2" s="220" t="s">
        <v>0</v>
      </c>
      <c r="C2" s="221"/>
      <c r="D2" s="221"/>
      <c r="E2" s="221"/>
      <c r="F2" s="221"/>
      <c r="G2" s="221"/>
      <c r="H2" s="221"/>
      <c r="I2" s="221"/>
      <c r="J2" s="221"/>
      <c r="K2" s="221"/>
      <c r="L2" s="221"/>
      <c r="M2" s="222"/>
    </row>
    <row r="3" spans="2:13" ht="15.75" thickBot="1" x14ac:dyDescent="0.35">
      <c r="B3" s="226"/>
      <c r="C3" s="227"/>
      <c r="D3" s="227"/>
      <c r="E3" s="227"/>
      <c r="F3" s="227"/>
      <c r="G3" s="227"/>
      <c r="H3" s="227"/>
      <c r="I3" s="227"/>
      <c r="J3" s="227"/>
      <c r="K3" s="227"/>
      <c r="L3" s="227"/>
      <c r="M3" s="228"/>
    </row>
    <row r="4" spans="2:13" ht="18.75" customHeight="1" x14ac:dyDescent="0.3">
      <c r="B4" s="229" t="s">
        <v>1</v>
      </c>
      <c r="C4" s="230"/>
      <c r="D4" s="230"/>
      <c r="E4" s="230"/>
      <c r="F4" s="230"/>
      <c r="G4" s="230"/>
      <c r="H4" s="230"/>
      <c r="I4" s="230"/>
      <c r="J4" s="230"/>
      <c r="K4" s="230"/>
      <c r="L4" s="230"/>
      <c r="M4" s="231"/>
    </row>
    <row r="5" spans="2:13" ht="18.75" customHeight="1" x14ac:dyDescent="0.3">
      <c r="B5" s="232"/>
      <c r="C5" s="233"/>
      <c r="D5" s="233"/>
      <c r="E5" s="233"/>
      <c r="F5" s="233"/>
      <c r="G5" s="233"/>
      <c r="H5" s="233"/>
      <c r="I5" s="233"/>
      <c r="J5" s="233"/>
      <c r="K5" s="233"/>
      <c r="L5" s="233"/>
      <c r="M5" s="234"/>
    </row>
    <row r="6" spans="2:13" ht="18.75" customHeight="1" x14ac:dyDescent="0.3">
      <c r="B6" s="232"/>
      <c r="C6" s="233"/>
      <c r="D6" s="233"/>
      <c r="E6" s="233"/>
      <c r="F6" s="233"/>
      <c r="G6" s="233"/>
      <c r="H6" s="233"/>
      <c r="I6" s="233"/>
      <c r="J6" s="233"/>
      <c r="K6" s="233"/>
      <c r="L6" s="233"/>
      <c r="M6" s="234"/>
    </row>
    <row r="7" spans="2:13" x14ac:dyDescent="0.3">
      <c r="B7" s="232"/>
      <c r="C7" s="233"/>
      <c r="D7" s="233"/>
      <c r="E7" s="233"/>
      <c r="F7" s="233"/>
      <c r="G7" s="233"/>
      <c r="H7" s="233"/>
      <c r="I7" s="233"/>
      <c r="J7" s="233"/>
      <c r="K7" s="233"/>
      <c r="L7" s="233"/>
      <c r="M7" s="234"/>
    </row>
    <row r="8" spans="2:13" ht="15.75" thickBot="1" x14ac:dyDescent="0.35">
      <c r="B8" s="235"/>
      <c r="C8" s="236"/>
      <c r="D8" s="236"/>
      <c r="E8" s="236"/>
      <c r="F8" s="236"/>
      <c r="G8" s="236"/>
      <c r="H8" s="236"/>
      <c r="I8" s="236"/>
      <c r="J8" s="236"/>
      <c r="K8" s="236"/>
      <c r="L8" s="236"/>
      <c r="M8" s="237"/>
    </row>
    <row r="9" spans="2:13" ht="15.75" thickBot="1" x14ac:dyDescent="0.35">
      <c r="B9" s="133"/>
      <c r="C9" s="141"/>
      <c r="D9" s="141"/>
      <c r="E9" s="141"/>
      <c r="F9" s="141"/>
      <c r="G9" s="141"/>
      <c r="H9" s="141"/>
      <c r="I9" s="141"/>
      <c r="J9" s="141"/>
      <c r="K9" s="141"/>
      <c r="L9" s="141"/>
      <c r="M9" s="133"/>
    </row>
    <row r="10" spans="2:13" ht="12.75" customHeight="1" x14ac:dyDescent="0.3">
      <c r="B10" s="220" t="s">
        <v>2</v>
      </c>
      <c r="C10" s="221"/>
      <c r="D10" s="221"/>
      <c r="E10" s="221"/>
      <c r="F10" s="221"/>
      <c r="G10" s="221"/>
      <c r="H10" s="221"/>
      <c r="I10" s="221"/>
      <c r="J10" s="221"/>
      <c r="K10" s="221"/>
      <c r="L10" s="221"/>
      <c r="M10" s="222"/>
    </row>
    <row r="11" spans="2:13" ht="13.5" customHeight="1" thickBot="1" x14ac:dyDescent="0.35">
      <c r="B11" s="226"/>
      <c r="C11" s="227"/>
      <c r="D11" s="227"/>
      <c r="E11" s="227"/>
      <c r="F11" s="227"/>
      <c r="G11" s="227"/>
      <c r="H11" s="227"/>
      <c r="I11" s="227"/>
      <c r="J11" s="227"/>
      <c r="K11" s="227"/>
      <c r="L11" s="227"/>
      <c r="M11" s="228"/>
    </row>
    <row r="12" spans="2:13" ht="12.75" customHeight="1" x14ac:dyDescent="0.3">
      <c r="B12" s="229" t="s">
        <v>150</v>
      </c>
      <c r="C12" s="230"/>
      <c r="D12" s="230"/>
      <c r="E12" s="230"/>
      <c r="F12" s="230"/>
      <c r="G12" s="230"/>
      <c r="H12" s="230"/>
      <c r="I12" s="230"/>
      <c r="J12" s="230"/>
      <c r="K12" s="230"/>
      <c r="L12" s="230"/>
      <c r="M12" s="231"/>
    </row>
    <row r="13" spans="2:13" x14ac:dyDescent="0.3">
      <c r="B13" s="232"/>
      <c r="C13" s="233"/>
      <c r="D13" s="233"/>
      <c r="E13" s="233"/>
      <c r="F13" s="233"/>
      <c r="G13" s="233"/>
      <c r="H13" s="233"/>
      <c r="I13" s="233"/>
      <c r="J13" s="233"/>
      <c r="K13" s="233"/>
      <c r="L13" s="233"/>
      <c r="M13" s="234"/>
    </row>
    <row r="14" spans="2:13" ht="15.75" thickBot="1" x14ac:dyDescent="0.35">
      <c r="B14" s="235"/>
      <c r="C14" s="236"/>
      <c r="D14" s="236"/>
      <c r="E14" s="236"/>
      <c r="F14" s="236"/>
      <c r="G14" s="236"/>
      <c r="H14" s="236"/>
      <c r="I14" s="236"/>
      <c r="J14" s="236"/>
      <c r="K14" s="236"/>
      <c r="L14" s="236"/>
      <c r="M14" s="237"/>
    </row>
    <row r="15" spans="2:13" ht="15.75" thickBot="1" x14ac:dyDescent="0.35">
      <c r="B15" s="141"/>
      <c r="C15" s="141"/>
      <c r="D15" s="141"/>
      <c r="E15" s="141"/>
      <c r="F15" s="141"/>
      <c r="G15" s="141"/>
      <c r="H15" s="141"/>
      <c r="I15" s="141"/>
      <c r="J15" s="141"/>
      <c r="K15" s="141"/>
      <c r="L15" s="141"/>
      <c r="M15" s="141"/>
    </row>
    <row r="16" spans="2:13" x14ac:dyDescent="0.3">
      <c r="B16" s="220" t="s">
        <v>3</v>
      </c>
      <c r="C16" s="221"/>
      <c r="D16" s="221"/>
      <c r="E16" s="221"/>
      <c r="F16" s="221"/>
      <c r="G16" s="221"/>
      <c r="H16" s="221"/>
      <c r="I16" s="221"/>
      <c r="J16" s="221"/>
      <c r="K16" s="221"/>
      <c r="L16" s="221"/>
      <c r="M16" s="222"/>
    </row>
    <row r="17" spans="2:16" ht="15.75" thickBot="1" x14ac:dyDescent="0.35">
      <c r="B17" s="226"/>
      <c r="C17" s="227"/>
      <c r="D17" s="227"/>
      <c r="E17" s="227"/>
      <c r="F17" s="227"/>
      <c r="G17" s="227"/>
      <c r="H17" s="227"/>
      <c r="I17" s="227"/>
      <c r="J17" s="227"/>
      <c r="K17" s="227"/>
      <c r="L17" s="227"/>
      <c r="M17" s="228"/>
    </row>
    <row r="18" spans="2:16" x14ac:dyDescent="0.3">
      <c r="B18" s="229" t="s">
        <v>147</v>
      </c>
      <c r="C18" s="230"/>
      <c r="D18" s="230"/>
      <c r="E18" s="230"/>
      <c r="F18" s="230"/>
      <c r="G18" s="230"/>
      <c r="H18" s="230"/>
      <c r="I18" s="230"/>
      <c r="J18" s="230"/>
      <c r="K18" s="230"/>
      <c r="L18" s="230"/>
      <c r="M18" s="231"/>
    </row>
    <row r="19" spans="2:16" x14ac:dyDescent="0.3">
      <c r="B19" s="232"/>
      <c r="C19" s="233"/>
      <c r="D19" s="233"/>
      <c r="E19" s="233"/>
      <c r="F19" s="233"/>
      <c r="G19" s="233"/>
      <c r="H19" s="233"/>
      <c r="I19" s="233"/>
      <c r="J19" s="233"/>
      <c r="K19" s="233"/>
      <c r="L19" s="233"/>
      <c r="M19" s="234"/>
    </row>
    <row r="20" spans="2:16" ht="15.75" thickBot="1" x14ac:dyDescent="0.35">
      <c r="B20" s="235"/>
      <c r="C20" s="236"/>
      <c r="D20" s="236"/>
      <c r="E20" s="236"/>
      <c r="F20" s="236"/>
      <c r="G20" s="236"/>
      <c r="H20" s="236"/>
      <c r="I20" s="236"/>
      <c r="J20" s="236"/>
      <c r="K20" s="236"/>
      <c r="L20" s="236"/>
      <c r="M20" s="237"/>
    </row>
    <row r="21" spans="2:16" ht="15.75" thickBot="1" x14ac:dyDescent="0.35"/>
    <row r="22" spans="2:16" ht="15" customHeight="1" x14ac:dyDescent="0.3">
      <c r="B22" s="220" t="s">
        <v>4</v>
      </c>
      <c r="C22" s="221"/>
      <c r="D22" s="221"/>
      <c r="E22" s="221"/>
      <c r="F22" s="221"/>
      <c r="G22" s="221"/>
      <c r="H22" s="221"/>
      <c r="I22" s="221"/>
      <c r="J22" s="221"/>
      <c r="K22" s="221"/>
      <c r="L22" s="221"/>
      <c r="M22" s="222"/>
    </row>
    <row r="23" spans="2:16" x14ac:dyDescent="0.3">
      <c r="B23" s="223"/>
      <c r="C23" s="224"/>
      <c r="D23" s="224"/>
      <c r="E23" s="224"/>
      <c r="F23" s="224"/>
      <c r="G23" s="224"/>
      <c r="H23" s="224"/>
      <c r="I23" s="224"/>
      <c r="J23" s="224"/>
      <c r="K23" s="224"/>
      <c r="L23" s="224"/>
      <c r="M23" s="225"/>
    </row>
    <row r="24" spans="2:16" ht="21" x14ac:dyDescent="0.3">
      <c r="B24" s="238" t="s">
        <v>134</v>
      </c>
      <c r="C24" s="239"/>
      <c r="D24" s="239"/>
      <c r="E24" s="239"/>
      <c r="F24" s="239"/>
      <c r="G24" s="239"/>
      <c r="H24" s="239"/>
      <c r="I24" s="239"/>
      <c r="J24" s="239"/>
      <c r="K24" s="239"/>
      <c r="L24" s="239"/>
      <c r="M24" s="239"/>
    </row>
    <row r="25" spans="2:16" ht="17.25" thickBot="1" x14ac:dyDescent="0.35">
      <c r="B25" s="210" t="s">
        <v>5</v>
      </c>
      <c r="C25" s="211"/>
      <c r="D25" s="211"/>
      <c r="E25" s="211"/>
      <c r="F25" s="211"/>
      <c r="G25" s="211"/>
      <c r="H25" s="211"/>
      <c r="I25" s="211"/>
      <c r="J25" s="211"/>
      <c r="K25" s="211"/>
      <c r="L25" s="211"/>
      <c r="M25" s="212"/>
      <c r="O25" s="26"/>
    </row>
    <row r="26" spans="2:16" ht="16.5" x14ac:dyDescent="0.3">
      <c r="B26" s="213" t="s">
        <v>6</v>
      </c>
      <c r="C26" s="214"/>
      <c r="D26" s="214"/>
      <c r="E26" s="214"/>
      <c r="F26" s="214"/>
      <c r="G26" s="214"/>
      <c r="H26" s="214"/>
      <c r="I26" s="214"/>
      <c r="J26" s="214"/>
      <c r="K26" s="214"/>
      <c r="L26" s="214"/>
      <c r="M26" s="215"/>
      <c r="P26" s="26"/>
    </row>
    <row r="27" spans="2:16" ht="16.5" x14ac:dyDescent="0.3">
      <c r="B27" s="216"/>
      <c r="C27" s="214"/>
      <c r="D27" s="214"/>
      <c r="E27" s="214"/>
      <c r="F27" s="214"/>
      <c r="G27" s="214"/>
      <c r="H27" s="214"/>
      <c r="I27" s="214"/>
      <c r="J27" s="214"/>
      <c r="K27" s="214"/>
      <c r="L27" s="214"/>
      <c r="M27" s="215"/>
      <c r="P27" s="26"/>
    </row>
    <row r="28" spans="2:16" ht="16.5" x14ac:dyDescent="0.3">
      <c r="B28" s="216"/>
      <c r="C28" s="214"/>
      <c r="D28" s="214"/>
      <c r="E28" s="214"/>
      <c r="F28" s="214"/>
      <c r="G28" s="214"/>
      <c r="H28" s="214"/>
      <c r="I28" s="214"/>
      <c r="J28" s="214"/>
      <c r="K28" s="214"/>
      <c r="L28" s="214"/>
      <c r="M28" s="215"/>
      <c r="O28" s="26"/>
    </row>
    <row r="29" spans="2:16" ht="16.5" x14ac:dyDescent="0.3">
      <c r="B29" s="216"/>
      <c r="C29" s="214"/>
      <c r="D29" s="214"/>
      <c r="E29" s="214"/>
      <c r="F29" s="214"/>
      <c r="G29" s="214"/>
      <c r="H29" s="214"/>
      <c r="I29" s="214"/>
      <c r="J29" s="214"/>
      <c r="K29" s="214"/>
      <c r="L29" s="214"/>
      <c r="M29" s="215"/>
      <c r="P29" s="26"/>
    </row>
    <row r="30" spans="2:16" ht="16.5" x14ac:dyDescent="0.3">
      <c r="B30" s="216"/>
      <c r="C30" s="214"/>
      <c r="D30" s="214"/>
      <c r="E30" s="214"/>
      <c r="F30" s="214"/>
      <c r="G30" s="214"/>
      <c r="H30" s="214"/>
      <c r="I30" s="214"/>
      <c r="J30" s="214"/>
      <c r="K30" s="214"/>
      <c r="L30" s="214"/>
      <c r="M30" s="215"/>
      <c r="P30" s="26"/>
    </row>
    <row r="31" spans="2:16" x14ac:dyDescent="0.3">
      <c r="B31" s="216"/>
      <c r="C31" s="214"/>
      <c r="D31" s="214"/>
      <c r="E31" s="214"/>
      <c r="F31" s="214"/>
      <c r="G31" s="214"/>
      <c r="H31" s="214"/>
      <c r="I31" s="214"/>
      <c r="J31" s="214"/>
      <c r="K31" s="214"/>
      <c r="L31" s="214"/>
      <c r="M31" s="215"/>
    </row>
    <row r="32" spans="2:16" x14ac:dyDescent="0.3">
      <c r="B32" s="216"/>
      <c r="C32" s="214"/>
      <c r="D32" s="214"/>
      <c r="E32" s="214"/>
      <c r="F32" s="214"/>
      <c r="G32" s="214"/>
      <c r="H32" s="214"/>
      <c r="I32" s="214"/>
      <c r="J32" s="214"/>
      <c r="K32" s="214"/>
      <c r="L32" s="214"/>
      <c r="M32" s="215"/>
    </row>
    <row r="33" spans="2:15" x14ac:dyDescent="0.3">
      <c r="B33" s="216"/>
      <c r="C33" s="214"/>
      <c r="D33" s="214"/>
      <c r="E33" s="214"/>
      <c r="F33" s="214"/>
      <c r="G33" s="214"/>
      <c r="H33" s="214"/>
      <c r="I33" s="214"/>
      <c r="J33" s="214"/>
      <c r="K33" s="214"/>
      <c r="L33" s="214"/>
      <c r="M33" s="215"/>
    </row>
    <row r="34" spans="2:15" ht="15.75" thickBot="1" x14ac:dyDescent="0.35">
      <c r="B34" s="216"/>
      <c r="C34" s="214"/>
      <c r="D34" s="214"/>
      <c r="E34" s="214"/>
      <c r="F34" s="214"/>
      <c r="G34" s="214"/>
      <c r="H34" s="214"/>
      <c r="I34" s="214"/>
      <c r="J34" s="214"/>
      <c r="K34" s="214"/>
      <c r="L34" s="214"/>
      <c r="M34" s="215"/>
    </row>
    <row r="35" spans="2:15" ht="17.25" thickBot="1" x14ac:dyDescent="0.35">
      <c r="B35" s="217" t="s">
        <v>7</v>
      </c>
      <c r="C35" s="218"/>
      <c r="D35" s="218"/>
      <c r="E35" s="218"/>
      <c r="F35" s="218"/>
      <c r="G35" s="218"/>
      <c r="H35" s="218"/>
      <c r="I35" s="218"/>
      <c r="J35" s="218"/>
      <c r="K35" s="218"/>
      <c r="L35" s="218"/>
      <c r="M35" s="219"/>
    </row>
    <row r="36" spans="2:15" ht="16.5" x14ac:dyDescent="0.3">
      <c r="B36" s="213" t="s">
        <v>8</v>
      </c>
      <c r="C36" s="214"/>
      <c r="D36" s="214"/>
      <c r="E36" s="214"/>
      <c r="F36" s="214"/>
      <c r="G36" s="214"/>
      <c r="H36" s="214"/>
      <c r="I36" s="214"/>
      <c r="J36" s="214"/>
      <c r="K36" s="214"/>
      <c r="L36" s="214"/>
      <c r="M36" s="215"/>
      <c r="N36" s="26"/>
    </row>
    <row r="37" spans="2:15" ht="16.5" x14ac:dyDescent="0.3">
      <c r="B37" s="216"/>
      <c r="C37" s="214"/>
      <c r="D37" s="214"/>
      <c r="E37" s="214"/>
      <c r="F37" s="214"/>
      <c r="G37" s="214"/>
      <c r="H37" s="214"/>
      <c r="I37" s="214"/>
      <c r="J37" s="214"/>
      <c r="K37" s="214"/>
      <c r="L37" s="214"/>
      <c r="M37" s="215"/>
      <c r="O37" s="26"/>
    </row>
    <row r="38" spans="2:15" ht="16.5" x14ac:dyDescent="0.3">
      <c r="B38" s="216"/>
      <c r="C38" s="214"/>
      <c r="D38" s="214"/>
      <c r="E38" s="214"/>
      <c r="F38" s="214"/>
      <c r="G38" s="214"/>
      <c r="H38" s="214"/>
      <c r="I38" s="214"/>
      <c r="J38" s="214"/>
      <c r="K38" s="214"/>
      <c r="L38" s="214"/>
      <c r="M38" s="215"/>
      <c r="O38" s="26"/>
    </row>
    <row r="39" spans="2:15" ht="16.5" x14ac:dyDescent="0.3">
      <c r="B39" s="216"/>
      <c r="C39" s="214"/>
      <c r="D39" s="214"/>
      <c r="E39" s="214"/>
      <c r="F39" s="214"/>
      <c r="G39" s="214"/>
      <c r="H39" s="214"/>
      <c r="I39" s="214"/>
      <c r="J39" s="214"/>
      <c r="K39" s="214"/>
      <c r="L39" s="214"/>
      <c r="M39" s="215"/>
      <c r="O39" s="26"/>
    </row>
    <row r="40" spans="2:15" ht="16.5" x14ac:dyDescent="0.3">
      <c r="B40" s="216"/>
      <c r="C40" s="214"/>
      <c r="D40" s="214"/>
      <c r="E40" s="214"/>
      <c r="F40" s="214"/>
      <c r="G40" s="214"/>
      <c r="H40" s="214"/>
      <c r="I40" s="214"/>
      <c r="J40" s="214"/>
      <c r="K40" s="214"/>
      <c r="L40" s="214"/>
      <c r="M40" s="215"/>
      <c r="O40" s="26"/>
    </row>
    <row r="41" spans="2:15" ht="16.5" x14ac:dyDescent="0.3">
      <c r="B41" s="216"/>
      <c r="C41" s="214"/>
      <c r="D41" s="214"/>
      <c r="E41" s="214"/>
      <c r="F41" s="214"/>
      <c r="G41" s="214"/>
      <c r="H41" s="214"/>
      <c r="I41" s="214"/>
      <c r="J41" s="214"/>
      <c r="K41" s="214"/>
      <c r="L41" s="214"/>
      <c r="M41" s="215"/>
      <c r="O41" s="26"/>
    </row>
    <row r="42" spans="2:15" ht="16.5" x14ac:dyDescent="0.3">
      <c r="B42" s="216"/>
      <c r="C42" s="214"/>
      <c r="D42" s="214"/>
      <c r="E42" s="214"/>
      <c r="F42" s="214"/>
      <c r="G42" s="214"/>
      <c r="H42" s="214"/>
      <c r="I42" s="214"/>
      <c r="J42" s="214"/>
      <c r="K42" s="214"/>
      <c r="L42" s="214"/>
      <c r="M42" s="215"/>
      <c r="O42" s="26"/>
    </row>
    <row r="43" spans="2:15" ht="15.75" thickBot="1" x14ac:dyDescent="0.35">
      <c r="B43" s="216"/>
      <c r="C43" s="214"/>
      <c r="D43" s="214"/>
      <c r="E43" s="214"/>
      <c r="F43" s="214"/>
      <c r="G43" s="214"/>
      <c r="H43" s="214"/>
      <c r="I43" s="214"/>
      <c r="J43" s="214"/>
      <c r="K43" s="214"/>
      <c r="L43" s="214"/>
      <c r="M43" s="215"/>
    </row>
    <row r="44" spans="2:15" ht="17.25" thickBot="1" x14ac:dyDescent="0.35">
      <c r="B44" s="217" t="s">
        <v>9</v>
      </c>
      <c r="C44" s="218"/>
      <c r="D44" s="218"/>
      <c r="E44" s="218"/>
      <c r="F44" s="218"/>
      <c r="G44" s="218"/>
      <c r="H44" s="218"/>
      <c r="I44" s="218"/>
      <c r="J44" s="218"/>
      <c r="K44" s="218"/>
      <c r="L44" s="218"/>
      <c r="M44" s="219"/>
    </row>
    <row r="45" spans="2:15" ht="15" customHeight="1" x14ac:dyDescent="0.3">
      <c r="B45" s="240" t="s">
        <v>10</v>
      </c>
      <c r="C45" s="241"/>
      <c r="D45" s="241"/>
      <c r="E45" s="241"/>
      <c r="F45" s="241"/>
      <c r="G45" s="241"/>
      <c r="H45" s="241"/>
      <c r="I45" s="241"/>
      <c r="J45" s="241"/>
      <c r="K45" s="241"/>
      <c r="L45" s="241"/>
      <c r="M45" s="242"/>
      <c r="N45" s="26"/>
    </row>
    <row r="46" spans="2:15" ht="16.5" x14ac:dyDescent="0.3">
      <c r="B46" s="213"/>
      <c r="C46" s="243"/>
      <c r="D46" s="243"/>
      <c r="E46" s="243"/>
      <c r="F46" s="243"/>
      <c r="G46" s="243"/>
      <c r="H46" s="243"/>
      <c r="I46" s="243"/>
      <c r="J46" s="243"/>
      <c r="K46" s="243"/>
      <c r="L46" s="243"/>
      <c r="M46" s="244"/>
      <c r="N46" s="26"/>
    </row>
    <row r="47" spans="2:15" ht="16.5" x14ac:dyDescent="0.3">
      <c r="B47" s="213"/>
      <c r="C47" s="243"/>
      <c r="D47" s="243"/>
      <c r="E47" s="243"/>
      <c r="F47" s="243"/>
      <c r="G47" s="243"/>
      <c r="H47" s="243"/>
      <c r="I47" s="243"/>
      <c r="J47" s="243"/>
      <c r="K47" s="243"/>
      <c r="L47" s="243"/>
      <c r="M47" s="244"/>
      <c r="O47" s="26"/>
    </row>
    <row r="48" spans="2:15" ht="16.5" x14ac:dyDescent="0.3">
      <c r="B48" s="213"/>
      <c r="C48" s="243"/>
      <c r="D48" s="243"/>
      <c r="E48" s="243"/>
      <c r="F48" s="243"/>
      <c r="G48" s="243"/>
      <c r="H48" s="243"/>
      <c r="I48" s="243"/>
      <c r="J48" s="243"/>
      <c r="K48" s="243"/>
      <c r="L48" s="243"/>
      <c r="M48" s="244"/>
      <c r="O48" s="26"/>
    </row>
    <row r="49" spans="2:16" ht="16.5" x14ac:dyDescent="0.3">
      <c r="B49" s="213"/>
      <c r="C49" s="243"/>
      <c r="D49" s="243"/>
      <c r="E49" s="243"/>
      <c r="F49" s="243"/>
      <c r="G49" s="243"/>
      <c r="H49" s="243"/>
      <c r="I49" s="243"/>
      <c r="J49" s="243"/>
      <c r="K49" s="243"/>
      <c r="L49" s="243"/>
      <c r="M49" s="244"/>
      <c r="O49" s="26"/>
    </row>
    <row r="50" spans="2:16" x14ac:dyDescent="0.3">
      <c r="B50" s="213"/>
      <c r="C50" s="243"/>
      <c r="D50" s="243"/>
      <c r="E50" s="243"/>
      <c r="F50" s="243"/>
      <c r="G50" s="243"/>
      <c r="H50" s="243"/>
      <c r="I50" s="243"/>
      <c r="J50" s="243"/>
      <c r="K50" s="243"/>
      <c r="L50" s="243"/>
      <c r="M50" s="244"/>
    </row>
    <row r="51" spans="2:16" x14ac:dyDescent="0.3">
      <c r="B51" s="213"/>
      <c r="C51" s="243"/>
      <c r="D51" s="243"/>
      <c r="E51" s="243"/>
      <c r="F51" s="243"/>
      <c r="G51" s="243"/>
      <c r="H51" s="243"/>
      <c r="I51" s="243"/>
      <c r="J51" s="243"/>
      <c r="K51" s="243"/>
      <c r="L51" s="243"/>
      <c r="M51" s="244"/>
    </row>
    <row r="52" spans="2:16" ht="16.5" x14ac:dyDescent="0.3">
      <c r="B52" s="213"/>
      <c r="C52" s="243"/>
      <c r="D52" s="243"/>
      <c r="E52" s="243"/>
      <c r="F52" s="243"/>
      <c r="G52" s="243"/>
      <c r="H52" s="243"/>
      <c r="I52" s="243"/>
      <c r="J52" s="243"/>
      <c r="K52" s="243"/>
      <c r="L52" s="243"/>
      <c r="M52" s="244"/>
      <c r="O52" s="26"/>
    </row>
    <row r="53" spans="2:16" ht="16.5" x14ac:dyDescent="0.3">
      <c r="B53" s="213"/>
      <c r="C53" s="243"/>
      <c r="D53" s="243"/>
      <c r="E53" s="243"/>
      <c r="F53" s="243"/>
      <c r="G53" s="243"/>
      <c r="H53" s="243"/>
      <c r="I53" s="243"/>
      <c r="J53" s="243"/>
      <c r="K53" s="243"/>
      <c r="L53" s="243"/>
      <c r="M53" s="244"/>
      <c r="P53" s="26"/>
    </row>
    <row r="54" spans="2:16" ht="17.25" thickBot="1" x14ac:dyDescent="0.35">
      <c r="B54" s="245"/>
      <c r="C54" s="246"/>
      <c r="D54" s="246"/>
      <c r="E54" s="246"/>
      <c r="F54" s="246"/>
      <c r="G54" s="246"/>
      <c r="H54" s="246"/>
      <c r="I54" s="246"/>
      <c r="J54" s="246"/>
      <c r="K54" s="246"/>
      <c r="L54" s="246"/>
      <c r="M54" s="247"/>
      <c r="P54" s="26"/>
    </row>
    <row r="55" spans="2:16" ht="17.25" thickBot="1" x14ac:dyDescent="0.35">
      <c r="B55" s="217" t="s">
        <v>11</v>
      </c>
      <c r="C55" s="218"/>
      <c r="D55" s="218"/>
      <c r="E55" s="218"/>
      <c r="F55" s="218"/>
      <c r="G55" s="218"/>
      <c r="H55" s="218"/>
      <c r="I55" s="218"/>
      <c r="J55" s="218"/>
      <c r="K55" s="218"/>
      <c r="L55" s="218"/>
      <c r="M55" s="219"/>
      <c r="O55" s="26"/>
    </row>
    <row r="56" spans="2:16" x14ac:dyDescent="0.3">
      <c r="B56" s="213" t="s">
        <v>12</v>
      </c>
      <c r="C56" s="214"/>
      <c r="D56" s="214"/>
      <c r="E56" s="214"/>
      <c r="F56" s="214"/>
      <c r="G56" s="214"/>
      <c r="H56" s="214"/>
      <c r="I56" s="214"/>
      <c r="J56" s="214"/>
      <c r="K56" s="214"/>
      <c r="L56" s="214"/>
      <c r="M56" s="215"/>
    </row>
    <row r="57" spans="2:16" x14ac:dyDescent="0.3">
      <c r="B57" s="216"/>
      <c r="C57" s="214"/>
      <c r="D57" s="214"/>
      <c r="E57" s="214"/>
      <c r="F57" s="214"/>
      <c r="G57" s="214"/>
      <c r="H57" s="214"/>
      <c r="I57" s="214"/>
      <c r="J57" s="214"/>
      <c r="K57" s="214"/>
      <c r="L57" s="214"/>
      <c r="M57" s="215"/>
    </row>
    <row r="58" spans="2:16" ht="15.75" thickBot="1" x14ac:dyDescent="0.35">
      <c r="B58" s="216"/>
      <c r="C58" s="214"/>
      <c r="D58" s="214"/>
      <c r="E58" s="214"/>
      <c r="F58" s="214"/>
      <c r="G58" s="214"/>
      <c r="H58" s="214"/>
      <c r="I58" s="214"/>
      <c r="J58" s="214"/>
      <c r="K58" s="214"/>
      <c r="L58" s="214"/>
      <c r="M58" s="215"/>
    </row>
    <row r="59" spans="2:16" ht="15.75" thickBot="1" x14ac:dyDescent="0.35">
      <c r="B59" s="216"/>
      <c r="C59" s="214"/>
      <c r="D59" s="214"/>
      <c r="E59" s="214"/>
      <c r="F59" s="214"/>
      <c r="G59" s="214"/>
      <c r="H59" s="214"/>
      <c r="I59" s="214"/>
      <c r="J59" s="214"/>
      <c r="K59" s="214"/>
      <c r="L59" s="214"/>
      <c r="M59" s="215"/>
    </row>
    <row r="60" spans="2:16" ht="15" customHeight="1" thickBot="1" x14ac:dyDescent="0.35">
      <c r="B60" s="217" t="s">
        <v>13</v>
      </c>
      <c r="C60" s="218"/>
      <c r="D60" s="218"/>
      <c r="E60" s="218"/>
      <c r="F60" s="218"/>
      <c r="G60" s="218"/>
      <c r="H60" s="218"/>
      <c r="I60" s="218"/>
      <c r="J60" s="218"/>
      <c r="K60" s="218"/>
      <c r="L60" s="218"/>
      <c r="M60" s="219"/>
    </row>
    <row r="61" spans="2:16" ht="15" customHeight="1" x14ac:dyDescent="0.3">
      <c r="B61" s="248" t="s">
        <v>14</v>
      </c>
      <c r="C61" s="249"/>
      <c r="D61" s="249"/>
      <c r="E61" s="249"/>
      <c r="F61" s="249"/>
      <c r="G61" s="249"/>
      <c r="H61" s="249"/>
      <c r="I61" s="249"/>
      <c r="J61" s="249"/>
      <c r="K61" s="249"/>
      <c r="L61" s="249"/>
      <c r="M61" s="250"/>
    </row>
    <row r="62" spans="2:16" ht="15" customHeight="1" x14ac:dyDescent="0.3">
      <c r="B62" s="251"/>
      <c r="C62" s="252"/>
      <c r="D62" s="252"/>
      <c r="E62" s="252"/>
      <c r="F62" s="252"/>
      <c r="G62" s="252"/>
      <c r="H62" s="252"/>
      <c r="I62" s="252"/>
      <c r="J62" s="252"/>
      <c r="K62" s="252"/>
      <c r="L62" s="252"/>
      <c r="M62" s="253"/>
    </row>
    <row r="63" spans="2:16" ht="15" customHeight="1" x14ac:dyDescent="0.3">
      <c r="B63" s="251"/>
      <c r="C63" s="252"/>
      <c r="D63" s="252"/>
      <c r="E63" s="252"/>
      <c r="F63" s="252"/>
      <c r="G63" s="252"/>
      <c r="H63" s="252"/>
      <c r="I63" s="252"/>
      <c r="J63" s="252"/>
      <c r="K63" s="252"/>
      <c r="L63" s="252"/>
      <c r="M63" s="253"/>
    </row>
    <row r="64" spans="2:16" ht="30.75" customHeight="1" thickBot="1" x14ac:dyDescent="0.35">
      <c r="B64" s="254"/>
      <c r="C64" s="255"/>
      <c r="D64" s="255"/>
      <c r="E64" s="255"/>
      <c r="F64" s="255"/>
      <c r="G64" s="255"/>
      <c r="H64" s="255"/>
      <c r="I64" s="255"/>
      <c r="J64" s="255"/>
      <c r="K64" s="255"/>
      <c r="L64" s="255"/>
      <c r="M64" s="256"/>
    </row>
    <row r="65" spans="2:13" ht="15.75" thickBot="1" x14ac:dyDescent="0.35"/>
    <row r="66" spans="2:13" x14ac:dyDescent="0.3">
      <c r="B66" s="220" t="s">
        <v>15</v>
      </c>
      <c r="C66" s="221"/>
      <c r="D66" s="221"/>
      <c r="E66" s="221"/>
      <c r="F66" s="221"/>
      <c r="G66" s="221"/>
      <c r="H66" s="221"/>
      <c r="I66" s="221"/>
      <c r="J66" s="221"/>
      <c r="K66" s="221"/>
      <c r="L66" s="221"/>
      <c r="M66" s="222"/>
    </row>
    <row r="67" spans="2:13" ht="15.75" thickBot="1" x14ac:dyDescent="0.35">
      <c r="B67" s="226"/>
      <c r="C67" s="227"/>
      <c r="D67" s="227"/>
      <c r="E67" s="227"/>
      <c r="F67" s="227"/>
      <c r="G67" s="227"/>
      <c r="H67" s="227"/>
      <c r="I67" s="227"/>
      <c r="J67" s="227"/>
      <c r="K67" s="227"/>
      <c r="L67" s="227"/>
      <c r="M67" s="228"/>
    </row>
    <row r="68" spans="2:13" x14ac:dyDescent="0.3">
      <c r="B68" s="257" t="s">
        <v>170</v>
      </c>
      <c r="C68" s="258"/>
      <c r="D68" s="258"/>
      <c r="E68" s="258"/>
      <c r="F68" s="258"/>
      <c r="G68" s="258"/>
      <c r="H68" s="258"/>
      <c r="I68" s="258"/>
      <c r="J68" s="258"/>
      <c r="K68" s="258"/>
      <c r="L68" s="258"/>
      <c r="M68" s="259"/>
    </row>
    <row r="69" spans="2:13" ht="15.75" thickBot="1" x14ac:dyDescent="0.35">
      <c r="B69" s="260"/>
      <c r="C69" s="261"/>
      <c r="D69" s="261"/>
      <c r="E69" s="261"/>
      <c r="F69" s="261"/>
      <c r="G69" s="261"/>
      <c r="H69" s="261"/>
      <c r="I69" s="261"/>
      <c r="J69" s="261"/>
      <c r="K69" s="261"/>
      <c r="L69" s="261"/>
      <c r="M69" s="262"/>
    </row>
    <row r="70" spans="2:13" ht="15.75" thickBot="1" x14ac:dyDescent="0.35"/>
    <row r="71" spans="2:13" x14ac:dyDescent="0.3">
      <c r="B71" s="220" t="s">
        <v>16</v>
      </c>
      <c r="C71" s="221"/>
      <c r="D71" s="221"/>
      <c r="E71" s="221"/>
      <c r="F71" s="221"/>
      <c r="G71" s="221"/>
      <c r="H71" s="221"/>
      <c r="I71" s="221"/>
      <c r="J71" s="221"/>
      <c r="K71" s="221"/>
      <c r="L71" s="221"/>
      <c r="M71" s="222"/>
    </row>
    <row r="72" spans="2:13" ht="15.75" thickBot="1" x14ac:dyDescent="0.35">
      <c r="B72" s="226"/>
      <c r="C72" s="227"/>
      <c r="D72" s="227"/>
      <c r="E72" s="227"/>
      <c r="F72" s="227"/>
      <c r="G72" s="227"/>
      <c r="H72" s="227"/>
      <c r="I72" s="227"/>
      <c r="J72" s="227"/>
      <c r="K72" s="227"/>
      <c r="L72" s="227"/>
      <c r="M72" s="228"/>
    </row>
    <row r="73" spans="2:13" x14ac:dyDescent="0.3">
      <c r="B73" s="240" t="s">
        <v>168</v>
      </c>
      <c r="C73" s="241"/>
      <c r="D73" s="241"/>
      <c r="E73" s="241"/>
      <c r="F73" s="241"/>
      <c r="G73" s="241"/>
      <c r="H73" s="241"/>
      <c r="I73" s="241"/>
      <c r="J73" s="241"/>
      <c r="K73" s="241"/>
      <c r="L73" s="241"/>
      <c r="M73" s="242"/>
    </row>
    <row r="74" spans="2:13" x14ac:dyDescent="0.3">
      <c r="B74" s="213"/>
      <c r="C74" s="243"/>
      <c r="D74" s="243"/>
      <c r="E74" s="243"/>
      <c r="F74" s="243"/>
      <c r="G74" s="243"/>
      <c r="H74" s="243"/>
      <c r="I74" s="243"/>
      <c r="J74" s="243"/>
      <c r="K74" s="243"/>
      <c r="L74" s="243"/>
      <c r="M74" s="244"/>
    </row>
    <row r="75" spans="2:13" ht="15.75" thickBot="1" x14ac:dyDescent="0.35">
      <c r="B75" s="245"/>
      <c r="C75" s="246"/>
      <c r="D75" s="246"/>
      <c r="E75" s="246"/>
      <c r="F75" s="246"/>
      <c r="G75" s="246"/>
      <c r="H75" s="246"/>
      <c r="I75" s="246"/>
      <c r="J75" s="246"/>
      <c r="K75" s="246"/>
      <c r="L75" s="246"/>
      <c r="M75" s="247"/>
    </row>
    <row r="80" spans="2:13" ht="12.75" customHeight="1" x14ac:dyDescent="0.3"/>
    <row r="86" ht="12.75" customHeight="1" x14ac:dyDescent="0.3"/>
    <row r="92" ht="12.75" customHeight="1" x14ac:dyDescent="0.3"/>
  </sheetData>
  <mergeCells count="22">
    <mergeCell ref="B73:M75"/>
    <mergeCell ref="B61:M64"/>
    <mergeCell ref="B45:M54"/>
    <mergeCell ref="B66:M67"/>
    <mergeCell ref="B71:M72"/>
    <mergeCell ref="B68:M69"/>
    <mergeCell ref="B44:M44"/>
    <mergeCell ref="B55:M55"/>
    <mergeCell ref="B60:M60"/>
    <mergeCell ref="B56:M59"/>
    <mergeCell ref="B36:M43"/>
    <mergeCell ref="B25:M25"/>
    <mergeCell ref="B26:M34"/>
    <mergeCell ref="B35:M35"/>
    <mergeCell ref="B22:M23"/>
    <mergeCell ref="B2:M3"/>
    <mergeCell ref="B4:M8"/>
    <mergeCell ref="B16:M17"/>
    <mergeCell ref="B18:M20"/>
    <mergeCell ref="B10:M11"/>
    <mergeCell ref="B12:M14"/>
    <mergeCell ref="B24:M24"/>
  </mergeCells>
  <pageMargins left="0.7" right="0.7" top="0.75" bottom="0.75" header="0.3" footer="0.3"/>
  <pageSetup scale="69" orientation="portrait"/>
  <headerFooter>
    <oddHeader>&amp;LOverview&amp;CThe Big Lift
Social Innovation Fund
Funding Request</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Zeros="0" workbookViewId="0">
      <selection activeCell="A33" sqref="A33:J36"/>
    </sheetView>
  </sheetViews>
  <sheetFormatPr defaultColWidth="8.85546875" defaultRowHeight="15" x14ac:dyDescent="0.3"/>
  <cols>
    <col min="1" max="1" width="8.85546875" style="25"/>
    <col min="2" max="2" width="9.140625" style="25" customWidth="1"/>
    <col min="3" max="3" width="8" style="25" customWidth="1"/>
    <col min="4" max="4" width="10.42578125" style="25" customWidth="1"/>
    <col min="5" max="5" width="9.140625" style="25" customWidth="1"/>
    <col min="6" max="6" width="5.28515625" style="25" customWidth="1"/>
    <col min="7" max="7" width="3.42578125" style="25" hidden="1" customWidth="1"/>
    <col min="8" max="8" width="15.140625" style="25" customWidth="1"/>
    <col min="9" max="9" width="5.28515625" style="25" customWidth="1"/>
    <col min="10" max="10" width="15.140625" style="25" customWidth="1"/>
    <col min="11" max="11" width="7.140625" style="25" customWidth="1"/>
    <col min="12" max="12" width="8.7109375" style="25" customWidth="1"/>
    <col min="13" max="13" width="1" style="25" hidden="1" customWidth="1"/>
    <col min="14" max="14" width="9" style="25" customWidth="1"/>
    <col min="15" max="15" width="0.85546875" style="25" customWidth="1"/>
    <col min="16" max="16" width="3.85546875" style="25" customWidth="1"/>
    <col min="17" max="17" width="8.140625" style="25" customWidth="1"/>
    <col min="18" max="18" width="3.85546875" style="25" customWidth="1"/>
    <col min="19" max="19" width="14.85546875" style="25" customWidth="1"/>
    <col min="20" max="21" width="9.140625" style="25" customWidth="1"/>
    <col min="22" max="16384" width="8.85546875" style="25"/>
  </cols>
  <sheetData>
    <row r="1" spans="1:21" ht="15" customHeight="1" x14ac:dyDescent="0.3">
      <c r="A1" s="301" t="s">
        <v>171</v>
      </c>
      <c r="B1" s="301"/>
      <c r="C1" s="301"/>
      <c r="D1" s="301"/>
      <c r="E1" s="301"/>
      <c r="F1" s="301"/>
      <c r="G1" s="301"/>
      <c r="H1" s="301"/>
      <c r="I1" s="301"/>
      <c r="J1" s="301"/>
      <c r="K1" s="301"/>
      <c r="L1" s="301"/>
      <c r="M1" s="301"/>
      <c r="N1" s="301"/>
      <c r="O1" s="301"/>
      <c r="P1" s="301"/>
      <c r="Q1" s="301"/>
      <c r="R1" s="301"/>
      <c r="S1" s="301"/>
      <c r="T1" s="301"/>
      <c r="U1" s="301"/>
    </row>
    <row r="2" spans="1:21" ht="15" customHeight="1" x14ac:dyDescent="0.3">
      <c r="A2" s="301"/>
      <c r="B2" s="301"/>
      <c r="C2" s="301"/>
      <c r="D2" s="301"/>
      <c r="E2" s="301"/>
      <c r="F2" s="301"/>
      <c r="G2" s="301"/>
      <c r="H2" s="301"/>
      <c r="I2" s="301"/>
      <c r="J2" s="301"/>
      <c r="K2" s="301"/>
      <c r="L2" s="301"/>
      <c r="M2" s="301"/>
      <c r="N2" s="301"/>
      <c r="O2" s="301"/>
      <c r="P2" s="301"/>
      <c r="Q2" s="301"/>
      <c r="R2" s="301"/>
      <c r="S2" s="301"/>
      <c r="T2" s="301"/>
      <c r="U2" s="301"/>
    </row>
    <row r="3" spans="1:21" ht="15" customHeight="1" x14ac:dyDescent="0.3">
      <c r="A3" s="301"/>
      <c r="B3" s="301"/>
      <c r="C3" s="301"/>
      <c r="D3" s="301"/>
      <c r="E3" s="301"/>
      <c r="F3" s="301"/>
      <c r="G3" s="301"/>
      <c r="H3" s="301"/>
      <c r="I3" s="301"/>
      <c r="J3" s="301"/>
      <c r="K3" s="301"/>
      <c r="L3" s="301"/>
      <c r="M3" s="301"/>
      <c r="N3" s="301"/>
      <c r="O3" s="301"/>
      <c r="P3" s="301"/>
      <c r="Q3" s="301"/>
      <c r="R3" s="301"/>
      <c r="S3" s="301"/>
      <c r="T3" s="301"/>
      <c r="U3" s="301"/>
    </row>
    <row r="4" spans="1:21" ht="15" customHeight="1" x14ac:dyDescent="0.3">
      <c r="A4" s="301"/>
      <c r="B4" s="301"/>
      <c r="C4" s="301"/>
      <c r="D4" s="301"/>
      <c r="E4" s="301"/>
      <c r="F4" s="301"/>
      <c r="G4" s="301"/>
      <c r="H4" s="301"/>
      <c r="I4" s="301"/>
      <c r="J4" s="301"/>
      <c r="K4" s="301"/>
      <c r="L4" s="301"/>
      <c r="M4" s="301"/>
      <c r="N4" s="301"/>
      <c r="O4" s="301"/>
      <c r="P4" s="301"/>
      <c r="Q4" s="301"/>
      <c r="R4" s="301"/>
      <c r="S4" s="301"/>
      <c r="T4" s="301"/>
      <c r="U4" s="301"/>
    </row>
    <row r="5" spans="1:21" ht="15" customHeight="1" x14ac:dyDescent="0.3">
      <c r="A5" s="302" t="s">
        <v>17</v>
      </c>
      <c r="B5" s="302"/>
      <c r="C5" s="302"/>
      <c r="D5" s="302"/>
      <c r="E5" s="302"/>
      <c r="F5" s="302"/>
      <c r="G5" s="302"/>
      <c r="H5" s="302"/>
      <c r="I5" s="302"/>
      <c r="J5" s="302"/>
      <c r="K5" s="302"/>
      <c r="L5" s="302"/>
      <c r="M5" s="302"/>
      <c r="N5" s="302"/>
      <c r="O5" s="302"/>
      <c r="P5" s="302"/>
      <c r="Q5" s="302"/>
      <c r="R5" s="302"/>
      <c r="S5" s="302"/>
      <c r="T5" s="302"/>
      <c r="U5" s="302"/>
    </row>
    <row r="6" spans="1:21" ht="15" customHeight="1" x14ac:dyDescent="0.3">
      <c r="A6" s="302"/>
      <c r="B6" s="302"/>
      <c r="C6" s="302"/>
      <c r="D6" s="302"/>
      <c r="E6" s="302"/>
      <c r="F6" s="302"/>
      <c r="G6" s="302"/>
      <c r="H6" s="302"/>
      <c r="I6" s="302"/>
      <c r="J6" s="302"/>
      <c r="K6" s="302"/>
      <c r="L6" s="302"/>
      <c r="M6" s="302"/>
      <c r="N6" s="302"/>
      <c r="O6" s="302"/>
      <c r="P6" s="302"/>
      <c r="Q6" s="302"/>
      <c r="R6" s="302"/>
      <c r="S6" s="302"/>
      <c r="T6" s="302"/>
      <c r="U6" s="302"/>
    </row>
    <row r="7" spans="1:21" ht="15" customHeight="1" x14ac:dyDescent="0.3">
      <c r="A7" s="302"/>
      <c r="B7" s="302"/>
      <c r="C7" s="302"/>
      <c r="D7" s="302"/>
      <c r="E7" s="302"/>
      <c r="F7" s="302"/>
      <c r="G7" s="302"/>
      <c r="H7" s="302"/>
      <c r="I7" s="302"/>
      <c r="J7" s="302"/>
      <c r="K7" s="302"/>
      <c r="L7" s="302"/>
      <c r="M7" s="302"/>
      <c r="N7" s="302"/>
      <c r="O7" s="302"/>
      <c r="P7" s="302"/>
      <c r="Q7" s="302"/>
      <c r="R7" s="302"/>
      <c r="S7" s="302"/>
      <c r="T7" s="302"/>
      <c r="U7" s="302"/>
    </row>
    <row r="8" spans="1:21" ht="30" customHeight="1" thickBot="1" x14ac:dyDescent="0.35">
      <c r="A8" s="303"/>
      <c r="B8" s="303"/>
      <c r="C8" s="303"/>
      <c r="D8" s="303"/>
      <c r="E8" s="303"/>
      <c r="F8" s="303"/>
      <c r="G8" s="303"/>
      <c r="H8" s="303"/>
      <c r="I8" s="303"/>
      <c r="J8" s="303"/>
      <c r="K8" s="303"/>
      <c r="L8" s="303"/>
      <c r="M8" s="303"/>
      <c r="N8" s="303"/>
      <c r="O8" s="303"/>
      <c r="P8" s="303"/>
      <c r="Q8" s="303"/>
      <c r="R8" s="303"/>
      <c r="S8" s="303"/>
      <c r="T8" s="303"/>
      <c r="U8" s="303"/>
    </row>
    <row r="9" spans="1:21" ht="15" customHeight="1" x14ac:dyDescent="0.3">
      <c r="A9" s="304" t="s">
        <v>18</v>
      </c>
      <c r="B9" s="297"/>
      <c r="C9" s="297"/>
      <c r="D9" s="297" t="s">
        <v>19</v>
      </c>
      <c r="E9" s="297"/>
      <c r="F9" s="297"/>
      <c r="G9" s="297"/>
      <c r="H9" s="297" t="s">
        <v>20</v>
      </c>
      <c r="I9" s="297"/>
      <c r="J9" s="297" t="s">
        <v>21</v>
      </c>
      <c r="K9" s="297"/>
      <c r="L9" s="297" t="s">
        <v>22</v>
      </c>
      <c r="M9" s="297"/>
      <c r="N9" s="297" t="s">
        <v>23</v>
      </c>
      <c r="O9" s="297"/>
      <c r="P9" s="297" t="s">
        <v>24</v>
      </c>
      <c r="Q9" s="297"/>
      <c r="R9" s="297" t="s">
        <v>25</v>
      </c>
      <c r="S9" s="297"/>
      <c r="T9" s="297" t="s">
        <v>26</v>
      </c>
      <c r="U9" s="298"/>
    </row>
    <row r="10" spans="1:21" ht="33" customHeight="1" x14ac:dyDescent="0.3">
      <c r="A10" s="305"/>
      <c r="B10" s="306"/>
      <c r="C10" s="306"/>
      <c r="D10" s="306"/>
      <c r="E10" s="306"/>
      <c r="F10" s="306"/>
      <c r="G10" s="306"/>
      <c r="H10" s="299"/>
      <c r="I10" s="299"/>
      <c r="J10" s="299"/>
      <c r="K10" s="299"/>
      <c r="L10" s="306"/>
      <c r="M10" s="306"/>
      <c r="N10" s="299"/>
      <c r="O10" s="299"/>
      <c r="P10" s="299"/>
      <c r="Q10" s="299"/>
      <c r="R10" s="299"/>
      <c r="S10" s="299"/>
      <c r="T10" s="299"/>
      <c r="U10" s="300"/>
    </row>
    <row r="11" spans="1:21" ht="15" customHeight="1" x14ac:dyDescent="0.3">
      <c r="A11" s="296" t="s">
        <v>27</v>
      </c>
      <c r="B11" s="295"/>
      <c r="C11" s="295"/>
      <c r="D11" s="295"/>
      <c r="E11" s="295"/>
      <c r="F11" s="295"/>
      <c r="G11" s="295"/>
      <c r="H11" s="295" t="s">
        <v>28</v>
      </c>
      <c r="I11" s="295"/>
      <c r="J11" s="295" t="s">
        <v>29</v>
      </c>
      <c r="K11" s="295"/>
      <c r="L11" s="295">
        <v>24</v>
      </c>
      <c r="M11" s="295"/>
      <c r="N11" s="295">
        <v>246</v>
      </c>
      <c r="O11" s="289"/>
      <c r="P11" s="289" t="s">
        <v>30</v>
      </c>
      <c r="Q11" s="290"/>
      <c r="R11" s="289"/>
      <c r="S11" s="307"/>
      <c r="T11" s="293">
        <f t="shared" ref="T11:T22" si="0">IF(H11="New Full-Day",SUM(59.23*L11*N11),IF(H11="New Part-Day",SUM(37.78*L11*N11),IF(H11="Enhanced Full-Day",SUM(11.18*L11*N11),IF(H11="Enhanced Part-Day",SUM(9.43*L11*N11),""))))</f>
        <v>349693.92</v>
      </c>
      <c r="U11" s="294"/>
    </row>
    <row r="12" spans="1:21" ht="15" customHeight="1" x14ac:dyDescent="0.3">
      <c r="A12" s="296" t="s">
        <v>31</v>
      </c>
      <c r="B12" s="295"/>
      <c r="C12" s="295"/>
      <c r="D12" s="295"/>
      <c r="E12" s="295"/>
      <c r="F12" s="295"/>
      <c r="G12" s="295"/>
      <c r="H12" s="295" t="s">
        <v>32</v>
      </c>
      <c r="I12" s="295"/>
      <c r="J12" s="295" t="s">
        <v>33</v>
      </c>
      <c r="K12" s="295"/>
      <c r="L12" s="295">
        <v>24</v>
      </c>
      <c r="M12" s="295"/>
      <c r="N12" s="295">
        <v>175</v>
      </c>
      <c r="O12" s="289"/>
      <c r="P12" s="289" t="s">
        <v>34</v>
      </c>
      <c r="Q12" s="290"/>
      <c r="R12" s="289"/>
      <c r="S12" s="307"/>
      <c r="T12" s="293">
        <f t="shared" si="0"/>
        <v>158676</v>
      </c>
      <c r="U12" s="294"/>
    </row>
    <row r="13" spans="1:21" ht="15" customHeight="1" x14ac:dyDescent="0.3">
      <c r="A13" s="296" t="s">
        <v>35</v>
      </c>
      <c r="B13" s="295"/>
      <c r="C13" s="295"/>
      <c r="D13" s="295"/>
      <c r="E13" s="295"/>
      <c r="F13" s="295"/>
      <c r="G13" s="295"/>
      <c r="H13" s="295" t="s">
        <v>36</v>
      </c>
      <c r="I13" s="295"/>
      <c r="J13" s="295" t="s">
        <v>29</v>
      </c>
      <c r="K13" s="295"/>
      <c r="L13" s="295">
        <v>10</v>
      </c>
      <c r="M13" s="295"/>
      <c r="N13" s="295">
        <v>246</v>
      </c>
      <c r="O13" s="289"/>
      <c r="P13" s="289" t="s">
        <v>37</v>
      </c>
      <c r="Q13" s="290"/>
      <c r="R13" s="289" t="s">
        <v>38</v>
      </c>
      <c r="S13" s="307"/>
      <c r="T13" s="293">
        <f t="shared" si="0"/>
        <v>27502.799999999999</v>
      </c>
      <c r="U13" s="294"/>
    </row>
    <row r="14" spans="1:21" ht="15" customHeight="1" x14ac:dyDescent="0.3">
      <c r="A14" s="296" t="s">
        <v>39</v>
      </c>
      <c r="B14" s="295"/>
      <c r="C14" s="295"/>
      <c r="D14" s="295"/>
      <c r="E14" s="295"/>
      <c r="F14" s="295"/>
      <c r="G14" s="295"/>
      <c r="H14" s="295" t="s">
        <v>40</v>
      </c>
      <c r="I14" s="295"/>
      <c r="J14" s="295" t="s">
        <v>33</v>
      </c>
      <c r="K14" s="295"/>
      <c r="L14" s="295">
        <v>24</v>
      </c>
      <c r="M14" s="295"/>
      <c r="N14" s="295">
        <v>175</v>
      </c>
      <c r="O14" s="289"/>
      <c r="P14" s="289" t="s">
        <v>37</v>
      </c>
      <c r="Q14" s="290"/>
      <c r="R14" s="289" t="s">
        <v>41</v>
      </c>
      <c r="S14" s="307"/>
      <c r="T14" s="293">
        <f t="shared" si="0"/>
        <v>39606</v>
      </c>
      <c r="U14" s="294"/>
    </row>
    <row r="15" spans="1:21" ht="15" customHeight="1" x14ac:dyDescent="0.3">
      <c r="A15" s="296"/>
      <c r="B15" s="295"/>
      <c r="C15" s="295"/>
      <c r="D15" s="295"/>
      <c r="E15" s="295"/>
      <c r="F15" s="295"/>
      <c r="G15" s="295"/>
      <c r="H15" s="295"/>
      <c r="I15" s="295"/>
      <c r="J15" s="295"/>
      <c r="K15" s="295"/>
      <c r="L15" s="295"/>
      <c r="M15" s="295"/>
      <c r="N15" s="295"/>
      <c r="O15" s="289"/>
      <c r="P15" s="289"/>
      <c r="Q15" s="290"/>
      <c r="R15" s="289"/>
      <c r="S15" s="307"/>
      <c r="T15" s="293" t="str">
        <f t="shared" si="0"/>
        <v/>
      </c>
      <c r="U15" s="294"/>
    </row>
    <row r="16" spans="1:21" ht="15" customHeight="1" x14ac:dyDescent="0.3">
      <c r="A16" s="296"/>
      <c r="B16" s="295"/>
      <c r="C16" s="295"/>
      <c r="D16" s="295"/>
      <c r="E16" s="295"/>
      <c r="F16" s="295"/>
      <c r="G16" s="295"/>
      <c r="H16" s="295"/>
      <c r="I16" s="295"/>
      <c r="J16" s="295"/>
      <c r="K16" s="295"/>
      <c r="L16" s="295"/>
      <c r="M16" s="295"/>
      <c r="N16" s="295"/>
      <c r="O16" s="289"/>
      <c r="P16" s="289"/>
      <c r="Q16" s="290"/>
      <c r="R16" s="289"/>
      <c r="S16" s="307"/>
      <c r="T16" s="293" t="str">
        <f t="shared" si="0"/>
        <v/>
      </c>
      <c r="U16" s="294"/>
    </row>
    <row r="17" spans="1:21" ht="15" customHeight="1" x14ac:dyDescent="0.3">
      <c r="A17" s="296"/>
      <c r="B17" s="295"/>
      <c r="C17" s="295"/>
      <c r="D17" s="295"/>
      <c r="E17" s="295"/>
      <c r="F17" s="295"/>
      <c r="G17" s="295"/>
      <c r="H17" s="295"/>
      <c r="I17" s="295"/>
      <c r="J17" s="295"/>
      <c r="K17" s="295"/>
      <c r="L17" s="295"/>
      <c r="M17" s="295"/>
      <c r="N17" s="295"/>
      <c r="O17" s="289"/>
      <c r="P17" s="289"/>
      <c r="Q17" s="290"/>
      <c r="R17" s="289"/>
      <c r="S17" s="307"/>
      <c r="T17" s="293" t="str">
        <f t="shared" si="0"/>
        <v/>
      </c>
      <c r="U17" s="294"/>
    </row>
    <row r="18" spans="1:21" ht="15" customHeight="1" x14ac:dyDescent="0.3">
      <c r="A18" s="296"/>
      <c r="B18" s="295"/>
      <c r="C18" s="295"/>
      <c r="D18" s="295"/>
      <c r="E18" s="295"/>
      <c r="F18" s="295"/>
      <c r="G18" s="295"/>
      <c r="H18" s="295"/>
      <c r="I18" s="295"/>
      <c r="J18" s="295"/>
      <c r="K18" s="295"/>
      <c r="L18" s="295"/>
      <c r="M18" s="295"/>
      <c r="N18" s="295"/>
      <c r="O18" s="289"/>
      <c r="P18" s="289"/>
      <c r="Q18" s="290"/>
      <c r="R18" s="289"/>
      <c r="S18" s="307"/>
      <c r="T18" s="293" t="str">
        <f t="shared" si="0"/>
        <v/>
      </c>
      <c r="U18" s="294"/>
    </row>
    <row r="19" spans="1:21" ht="15" customHeight="1" x14ac:dyDescent="0.3">
      <c r="A19" s="296"/>
      <c r="B19" s="295"/>
      <c r="C19" s="295"/>
      <c r="D19" s="295"/>
      <c r="E19" s="295"/>
      <c r="F19" s="295"/>
      <c r="G19" s="295"/>
      <c r="H19" s="295"/>
      <c r="I19" s="295"/>
      <c r="J19" s="295"/>
      <c r="K19" s="295"/>
      <c r="L19" s="295"/>
      <c r="M19" s="295"/>
      <c r="N19" s="295"/>
      <c r="O19" s="289"/>
      <c r="P19" s="289"/>
      <c r="Q19" s="290"/>
      <c r="R19" s="289"/>
      <c r="S19" s="307"/>
      <c r="T19" s="293" t="str">
        <f t="shared" si="0"/>
        <v/>
      </c>
      <c r="U19" s="294"/>
    </row>
    <row r="20" spans="1:21" ht="15" customHeight="1" x14ac:dyDescent="0.3">
      <c r="A20" s="296"/>
      <c r="B20" s="295"/>
      <c r="C20" s="295"/>
      <c r="D20" s="295"/>
      <c r="E20" s="295"/>
      <c r="F20" s="295"/>
      <c r="G20" s="295"/>
      <c r="H20" s="295"/>
      <c r="I20" s="295"/>
      <c r="J20" s="295"/>
      <c r="K20" s="295"/>
      <c r="L20" s="295"/>
      <c r="M20" s="295"/>
      <c r="N20" s="295"/>
      <c r="O20" s="289"/>
      <c r="P20" s="289"/>
      <c r="Q20" s="290"/>
      <c r="R20" s="289"/>
      <c r="S20" s="307"/>
      <c r="T20" s="293" t="str">
        <f t="shared" si="0"/>
        <v/>
      </c>
      <c r="U20" s="294"/>
    </row>
    <row r="21" spans="1:21" ht="15" customHeight="1" x14ac:dyDescent="0.3">
      <c r="A21" s="296"/>
      <c r="B21" s="295"/>
      <c r="C21" s="295"/>
      <c r="D21" s="295"/>
      <c r="E21" s="295"/>
      <c r="F21" s="295"/>
      <c r="G21" s="295"/>
      <c r="H21" s="295"/>
      <c r="I21" s="295"/>
      <c r="J21" s="295"/>
      <c r="K21" s="295"/>
      <c r="L21" s="295"/>
      <c r="M21" s="295"/>
      <c r="N21" s="295"/>
      <c r="O21" s="289"/>
      <c r="P21" s="289"/>
      <c r="Q21" s="290"/>
      <c r="R21" s="289"/>
      <c r="S21" s="307"/>
      <c r="T21" s="293" t="str">
        <f t="shared" si="0"/>
        <v/>
      </c>
      <c r="U21" s="294"/>
    </row>
    <row r="22" spans="1:21" ht="15" customHeight="1" x14ac:dyDescent="0.3">
      <c r="A22" s="296"/>
      <c r="B22" s="295"/>
      <c r="C22" s="295"/>
      <c r="D22" s="295"/>
      <c r="E22" s="295"/>
      <c r="F22" s="295"/>
      <c r="G22" s="295"/>
      <c r="H22" s="295"/>
      <c r="I22" s="295"/>
      <c r="J22" s="295"/>
      <c r="K22" s="295"/>
      <c r="L22" s="295"/>
      <c r="M22" s="295"/>
      <c r="N22" s="295"/>
      <c r="O22" s="289"/>
      <c r="P22" s="289"/>
      <c r="Q22" s="290"/>
      <c r="R22" s="289"/>
      <c r="S22" s="307"/>
      <c r="T22" s="293" t="str">
        <f t="shared" si="0"/>
        <v/>
      </c>
      <c r="U22" s="294"/>
    </row>
    <row r="23" spans="1:21" ht="15" customHeight="1" thickBot="1" x14ac:dyDescent="0.35">
      <c r="A23" s="286" t="s">
        <v>42</v>
      </c>
      <c r="B23" s="287"/>
      <c r="C23" s="287"/>
      <c r="D23" s="287"/>
      <c r="E23" s="287"/>
      <c r="F23" s="287"/>
      <c r="G23" s="287"/>
      <c r="H23" s="287"/>
      <c r="I23" s="287"/>
      <c r="J23" s="287"/>
      <c r="K23" s="287"/>
      <c r="L23" s="287"/>
      <c r="M23" s="287"/>
      <c r="N23" s="287"/>
      <c r="O23" s="288"/>
      <c r="P23" s="291"/>
      <c r="Q23" s="292"/>
      <c r="R23" s="140"/>
      <c r="S23" s="140"/>
      <c r="T23" s="283">
        <f>SUM(T11:T22)</f>
        <v>575478.72</v>
      </c>
      <c r="U23" s="284"/>
    </row>
    <row r="24" spans="1:21" ht="15" customHeight="1" thickBot="1" x14ac:dyDescent="0.35"/>
    <row r="25" spans="1:21" ht="15" customHeight="1" x14ac:dyDescent="0.3">
      <c r="A25" s="320" t="s">
        <v>43</v>
      </c>
      <c r="B25" s="321"/>
      <c r="C25" s="321"/>
      <c r="D25" s="321"/>
      <c r="E25" s="321"/>
      <c r="F25" s="321"/>
      <c r="G25" s="321"/>
      <c r="H25" s="321"/>
      <c r="I25" s="322" t="s">
        <v>44</v>
      </c>
      <c r="J25" s="323"/>
      <c r="K25" s="318"/>
      <c r="L25" s="318"/>
      <c r="M25" s="318"/>
      <c r="N25" s="318"/>
      <c r="O25" s="139"/>
      <c r="P25" s="139"/>
      <c r="Q25" s="139"/>
      <c r="R25" s="139"/>
      <c r="S25" s="139"/>
      <c r="T25" s="139"/>
    </row>
    <row r="26" spans="1:21" ht="15" customHeight="1" x14ac:dyDescent="0.3">
      <c r="A26" s="285" t="s">
        <v>20</v>
      </c>
      <c r="B26" s="268"/>
      <c r="C26" s="29" t="s">
        <v>45</v>
      </c>
      <c r="D26" s="30" t="s">
        <v>46</v>
      </c>
      <c r="E26" s="267" t="s">
        <v>47</v>
      </c>
      <c r="F26" s="268"/>
      <c r="G26" s="267" t="s">
        <v>48</v>
      </c>
      <c r="H26" s="282"/>
      <c r="I26" s="324"/>
      <c r="J26" s="325"/>
      <c r="K26" s="318"/>
      <c r="L26" s="318"/>
      <c r="M26" s="318"/>
      <c r="N26" s="318"/>
      <c r="O26" s="139"/>
      <c r="P26" s="139"/>
      <c r="Q26" s="139"/>
      <c r="R26" s="139"/>
      <c r="S26" s="139"/>
      <c r="T26" s="139"/>
    </row>
    <row r="27" spans="1:21" ht="15" customHeight="1" x14ac:dyDescent="0.3">
      <c r="A27" s="263" t="s">
        <v>28</v>
      </c>
      <c r="B27" s="264"/>
      <c r="C27" s="31">
        <f>SUMIF(H11:I22,"New Full-Day",L11:M22)</f>
        <v>24</v>
      </c>
      <c r="D27" s="27">
        <f>COUNTIF(H11:I22,"New Full-Day")</f>
        <v>1</v>
      </c>
      <c r="E27" s="273">
        <f>SUM(D27:D28)*3500</f>
        <v>7000</v>
      </c>
      <c r="F27" s="275"/>
      <c r="G27" s="273">
        <f>SUM(D27:D28)*17000</f>
        <v>34000</v>
      </c>
      <c r="H27" s="274"/>
      <c r="I27" s="278">
        <f>T23+E27+G27+E29</f>
        <v>618478.72</v>
      </c>
      <c r="J27" s="279"/>
      <c r="K27" s="319"/>
      <c r="L27" s="319"/>
      <c r="M27" s="319"/>
      <c r="N27" s="319"/>
      <c r="O27" s="138"/>
      <c r="P27" s="138"/>
      <c r="Q27" s="138"/>
      <c r="R27" s="138"/>
      <c r="S27" s="138"/>
      <c r="T27" s="138"/>
    </row>
    <row r="28" spans="1:21" ht="15" customHeight="1" x14ac:dyDescent="0.3">
      <c r="A28" s="263" t="s">
        <v>32</v>
      </c>
      <c r="B28" s="264"/>
      <c r="C28" s="31">
        <f>SUMIF(H11:I22,"New Part-Day",L11:M22)</f>
        <v>24</v>
      </c>
      <c r="D28" s="27">
        <f>COUNTIF(H11:I22,"New Part-Day")</f>
        <v>1</v>
      </c>
      <c r="E28" s="273"/>
      <c r="F28" s="275"/>
      <c r="G28" s="273"/>
      <c r="H28" s="274"/>
      <c r="I28" s="278"/>
      <c r="J28" s="279"/>
      <c r="K28" s="319"/>
      <c r="L28" s="319"/>
      <c r="M28" s="319"/>
      <c r="N28" s="319"/>
      <c r="O28" s="138"/>
      <c r="P28" s="138"/>
      <c r="Q28" s="138"/>
      <c r="R28" s="138"/>
      <c r="S28" s="138"/>
      <c r="T28" s="138"/>
    </row>
    <row r="29" spans="1:21" ht="15" customHeight="1" x14ac:dyDescent="0.3">
      <c r="A29" s="263" t="s">
        <v>36</v>
      </c>
      <c r="B29" s="264"/>
      <c r="C29" s="31">
        <f>SUMIF(H11:I22,"Enhanced Full-Day",L11:M22)</f>
        <v>10</v>
      </c>
      <c r="D29" s="27">
        <f>COUNTIF(H11:I22,"Enhanced Full-Day")</f>
        <v>1</v>
      </c>
      <c r="E29" s="273">
        <f>SUM(D29:D30)*1000</f>
        <v>2000</v>
      </c>
      <c r="F29" s="275"/>
      <c r="G29" s="269" t="s">
        <v>49</v>
      </c>
      <c r="H29" s="270"/>
      <c r="I29" s="278"/>
      <c r="J29" s="279"/>
      <c r="K29" s="319"/>
      <c r="L29" s="319"/>
      <c r="M29" s="319"/>
      <c r="N29" s="319"/>
      <c r="O29" s="138"/>
      <c r="P29" s="138"/>
      <c r="Q29" s="138"/>
      <c r="R29" s="138"/>
      <c r="S29" s="138"/>
      <c r="T29" s="138"/>
    </row>
    <row r="30" spans="1:21" ht="15" customHeight="1" thickBot="1" x14ac:dyDescent="0.35">
      <c r="A30" s="265" t="s">
        <v>40</v>
      </c>
      <c r="B30" s="266"/>
      <c r="C30" s="32">
        <f>SUMIF(H11:I22,"Enhanced Part-Day",L11:M22)</f>
        <v>24</v>
      </c>
      <c r="D30" s="28">
        <f>COUNTIF(H11:I22,"Enhanced Part-Day")</f>
        <v>1</v>
      </c>
      <c r="E30" s="276"/>
      <c r="F30" s="277"/>
      <c r="G30" s="271"/>
      <c r="H30" s="272"/>
      <c r="I30" s="280"/>
      <c r="J30" s="281"/>
      <c r="K30" s="319"/>
      <c r="L30" s="319"/>
      <c r="M30" s="319"/>
      <c r="N30" s="319"/>
      <c r="O30" s="138"/>
      <c r="P30" s="138"/>
      <c r="Q30" s="138"/>
      <c r="R30" s="138"/>
      <c r="S30" s="138"/>
      <c r="T30" s="138"/>
    </row>
    <row r="31" spans="1:21" ht="15.75" thickBot="1" x14ac:dyDescent="0.35">
      <c r="N31" s="107"/>
    </row>
    <row r="32" spans="1:21" ht="31.5" customHeight="1" x14ac:dyDescent="0.3">
      <c r="A32" s="315" t="s">
        <v>50</v>
      </c>
      <c r="B32" s="316"/>
      <c r="C32" s="316"/>
      <c r="D32" s="316"/>
      <c r="E32" s="316"/>
      <c r="F32" s="316"/>
      <c r="G32" s="316"/>
      <c r="H32" s="316"/>
      <c r="I32" s="316"/>
      <c r="J32" s="317"/>
    </row>
    <row r="33" spans="1:12" x14ac:dyDescent="0.3">
      <c r="A33" s="308"/>
      <c r="B33" s="309"/>
      <c r="C33" s="309"/>
      <c r="D33" s="309"/>
      <c r="E33" s="309"/>
      <c r="F33" s="309"/>
      <c r="G33" s="309"/>
      <c r="H33" s="309"/>
      <c r="I33" s="309"/>
      <c r="J33" s="310"/>
    </row>
    <row r="34" spans="1:12" x14ac:dyDescent="0.3">
      <c r="A34" s="311"/>
      <c r="B34" s="309"/>
      <c r="C34" s="309"/>
      <c r="D34" s="309"/>
      <c r="E34" s="309"/>
      <c r="F34" s="309"/>
      <c r="G34" s="309"/>
      <c r="H34" s="309"/>
      <c r="I34" s="309"/>
      <c r="J34" s="310"/>
    </row>
    <row r="35" spans="1:12" x14ac:dyDescent="0.3">
      <c r="A35" s="311"/>
      <c r="B35" s="309"/>
      <c r="C35" s="309"/>
      <c r="D35" s="309"/>
      <c r="E35" s="309"/>
      <c r="F35" s="309"/>
      <c r="G35" s="309"/>
      <c r="H35" s="309"/>
      <c r="I35" s="309"/>
      <c r="J35" s="310"/>
    </row>
    <row r="36" spans="1:12" ht="15.75" thickBot="1" x14ac:dyDescent="0.35">
      <c r="A36" s="312"/>
      <c r="B36" s="313"/>
      <c r="C36" s="313"/>
      <c r="D36" s="313"/>
      <c r="E36" s="313"/>
      <c r="F36" s="313"/>
      <c r="G36" s="313"/>
      <c r="H36" s="313"/>
      <c r="I36" s="313"/>
      <c r="J36" s="314"/>
    </row>
    <row r="37" spans="1:12" x14ac:dyDescent="0.3">
      <c r="L37" s="25" t="s">
        <v>51</v>
      </c>
    </row>
  </sheetData>
  <sheetProtection password="9DE3" sheet="1" objects="1" scenarios="1" insertRows="0"/>
  <mergeCells count="140">
    <mergeCell ref="N20:O20"/>
    <mergeCell ref="R18:S18"/>
    <mergeCell ref="A33:J36"/>
    <mergeCell ref="A32:J32"/>
    <mergeCell ref="R19:S19"/>
    <mergeCell ref="R20:S20"/>
    <mergeCell ref="R21:S21"/>
    <mergeCell ref="R22:S22"/>
    <mergeCell ref="K25:N26"/>
    <mergeCell ref="K27:N30"/>
    <mergeCell ref="A25:H25"/>
    <mergeCell ref="I25:J26"/>
    <mergeCell ref="J20:K20"/>
    <mergeCell ref="A19:C19"/>
    <mergeCell ref="D21:G21"/>
    <mergeCell ref="D22:G22"/>
    <mergeCell ref="L21:M21"/>
    <mergeCell ref="N21:O21"/>
    <mergeCell ref="N22:O22"/>
    <mergeCell ref="A20:C20"/>
    <mergeCell ref="A21:C21"/>
    <mergeCell ref="A22:C22"/>
    <mergeCell ref="H21:I21"/>
    <mergeCell ref="H22:I22"/>
    <mergeCell ref="N19:O19"/>
    <mergeCell ref="D13:G13"/>
    <mergeCell ref="P16:Q16"/>
    <mergeCell ref="P17:Q17"/>
    <mergeCell ref="H17:I17"/>
    <mergeCell ref="R9:S10"/>
    <mergeCell ref="R11:S11"/>
    <mergeCell ref="R12:S12"/>
    <mergeCell ref="R13:S13"/>
    <mergeCell ref="R14:S14"/>
    <mergeCell ref="R15:S15"/>
    <mergeCell ref="R16:S16"/>
    <mergeCell ref="R17:S17"/>
    <mergeCell ref="H11:I11"/>
    <mergeCell ref="J11:K11"/>
    <mergeCell ref="J12:K12"/>
    <mergeCell ref="J13:K13"/>
    <mergeCell ref="A11:C11"/>
    <mergeCell ref="A12:C12"/>
    <mergeCell ref="P18:Q18"/>
    <mergeCell ref="P19:Q19"/>
    <mergeCell ref="P20:Q20"/>
    <mergeCell ref="L11:M11"/>
    <mergeCell ref="L12:M12"/>
    <mergeCell ref="D17:G17"/>
    <mergeCell ref="D18:G18"/>
    <mergeCell ref="D19:G19"/>
    <mergeCell ref="D20:G20"/>
    <mergeCell ref="D14:G14"/>
    <mergeCell ref="D15:G15"/>
    <mergeCell ref="D16:G16"/>
    <mergeCell ref="H12:I12"/>
    <mergeCell ref="H13:I13"/>
    <mergeCell ref="J19:K19"/>
    <mergeCell ref="J14:K14"/>
    <mergeCell ref="J15:K15"/>
    <mergeCell ref="J16:K16"/>
    <mergeCell ref="L17:M17"/>
    <mergeCell ref="L18:M18"/>
    <mergeCell ref="L19:M19"/>
    <mergeCell ref="L20:M20"/>
    <mergeCell ref="T21:U21"/>
    <mergeCell ref="T22:U22"/>
    <mergeCell ref="A1:U4"/>
    <mergeCell ref="A5:U8"/>
    <mergeCell ref="A9:C10"/>
    <mergeCell ref="D9:G10"/>
    <mergeCell ref="L9:M10"/>
    <mergeCell ref="L13:M13"/>
    <mergeCell ref="L14:M14"/>
    <mergeCell ref="L15:M15"/>
    <mergeCell ref="L16:M16"/>
    <mergeCell ref="D11:G11"/>
    <mergeCell ref="D12:G12"/>
    <mergeCell ref="H9:I10"/>
    <mergeCell ref="H14:I14"/>
    <mergeCell ref="H15:I15"/>
    <mergeCell ref="N11:O11"/>
    <mergeCell ref="N12:O12"/>
    <mergeCell ref="N13:O13"/>
    <mergeCell ref="N14:O14"/>
    <mergeCell ref="N15:O15"/>
    <mergeCell ref="N16:O16"/>
    <mergeCell ref="H16:I16"/>
    <mergeCell ref="J9:K10"/>
    <mergeCell ref="T14:U14"/>
    <mergeCell ref="T15:U15"/>
    <mergeCell ref="T16:U16"/>
    <mergeCell ref="T17:U17"/>
    <mergeCell ref="T9:U10"/>
    <mergeCell ref="T11:U11"/>
    <mergeCell ref="T12:U12"/>
    <mergeCell ref="J17:K17"/>
    <mergeCell ref="N9:O10"/>
    <mergeCell ref="N17:O17"/>
    <mergeCell ref="P9:Q10"/>
    <mergeCell ref="P11:Q11"/>
    <mergeCell ref="P12:Q12"/>
    <mergeCell ref="P13:Q13"/>
    <mergeCell ref="P14:Q14"/>
    <mergeCell ref="P15:Q15"/>
    <mergeCell ref="T23:U23"/>
    <mergeCell ref="A26:B26"/>
    <mergeCell ref="A23:O23"/>
    <mergeCell ref="P21:Q21"/>
    <mergeCell ref="P22:Q22"/>
    <mergeCell ref="P23:Q23"/>
    <mergeCell ref="T13:U13"/>
    <mergeCell ref="J21:K21"/>
    <mergeCell ref="J22:K22"/>
    <mergeCell ref="A13:C13"/>
    <mergeCell ref="A14:C14"/>
    <mergeCell ref="A15:C15"/>
    <mergeCell ref="A16:C16"/>
    <mergeCell ref="A17:C17"/>
    <mergeCell ref="A18:C18"/>
    <mergeCell ref="H18:I18"/>
    <mergeCell ref="L22:M22"/>
    <mergeCell ref="H19:I19"/>
    <mergeCell ref="H20:I20"/>
    <mergeCell ref="T18:U18"/>
    <mergeCell ref="T19:U19"/>
    <mergeCell ref="T20:U20"/>
    <mergeCell ref="J18:K18"/>
    <mergeCell ref="N18:O18"/>
    <mergeCell ref="A27:B27"/>
    <mergeCell ref="A30:B30"/>
    <mergeCell ref="E26:F26"/>
    <mergeCell ref="G29:H30"/>
    <mergeCell ref="G27:H28"/>
    <mergeCell ref="E27:F28"/>
    <mergeCell ref="E29:F30"/>
    <mergeCell ref="I27:J30"/>
    <mergeCell ref="A28:B28"/>
    <mergeCell ref="A29:B29"/>
    <mergeCell ref="G26:H26"/>
  </mergeCells>
  <phoneticPr fontId="2" type="noConversion"/>
  <dataValidations count="5">
    <dataValidation type="list" allowBlank="1" showInputMessage="1" showErrorMessage="1" sqref="J20:K22">
      <formula1>"AM,PM,AM/PM,Full-Day,Extended Year"</formula1>
    </dataValidation>
    <dataValidation type="list" allowBlank="1" showInputMessage="1" showErrorMessage="1" sqref="P11:Q22">
      <formula1>"3 yrs, 4 yrs, 3&amp;4 yrs"</formula1>
    </dataValidation>
    <dataValidation type="list" allowBlank="1" showInputMessage="1" showErrorMessage="1" sqref="R11:S22">
      <formula1>"State/federal subsidy, Private tuition/fees, Mix of fees &amp; subsidy"</formula1>
    </dataValidation>
    <dataValidation type="list" allowBlank="1" showInputMessage="1" showErrorMessage="1" sqref="J11:K11 J12:K12 J13:K13 J14:K14 J15:K15 J16:K16 J17:K17 J18:K18 J19:K19">
      <formula1>"AM,PM,AM/PM,Full-Day"</formula1>
    </dataValidation>
    <dataValidation type="list" allowBlank="1" showInputMessage="1" showErrorMessage="1" sqref="H11:I11 H12:I12 H13:I13 H14:I14 H15:I15 H16:I16 H17:I17 H18:I18 H19:I19 H20:I20 H21:I21 H22:I22">
      <formula1>"New Part-Day,New Full-Day, Extended Year, Enhanced Part-Day, Enhanced Full-Day"</formula1>
    </dataValidation>
  </dataValidations>
  <pageMargins left="0.2" right="0.2" top="0.25" bottom="0.25" header="0.3" footer="0.3"/>
  <pageSetup scale="75" orientation="landscape"/>
  <colBreaks count="1" manualBreakCount="1">
    <brk id="21"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41"/>
  <sheetViews>
    <sheetView zoomScale="90" zoomScaleNormal="90" zoomScalePageLayoutView="90" workbookViewId="0">
      <selection activeCell="M29" sqref="M29"/>
    </sheetView>
  </sheetViews>
  <sheetFormatPr defaultColWidth="11.42578125" defaultRowHeight="12.75" x14ac:dyDescent="0.2"/>
  <cols>
    <col min="1" max="1" width="18.85546875" style="1" bestFit="1" customWidth="1"/>
    <col min="2" max="2" width="21.28515625" style="1" customWidth="1"/>
    <col min="3" max="3" width="15" style="1" customWidth="1"/>
    <col min="4" max="4" width="16" style="1" customWidth="1"/>
    <col min="5" max="5" width="17.28515625" style="2" customWidth="1"/>
    <col min="6" max="6" width="14.85546875" style="1" customWidth="1"/>
    <col min="7" max="7" width="16.7109375" style="1" customWidth="1"/>
    <col min="8" max="8" width="10.140625" style="1" customWidth="1"/>
    <col min="9" max="10" width="7.85546875" style="1" customWidth="1"/>
    <col min="11" max="11" width="6.7109375" style="3" customWidth="1"/>
    <col min="12" max="12" width="6" style="1" customWidth="1"/>
    <col min="13" max="16384" width="11.42578125" style="1"/>
  </cols>
  <sheetData>
    <row r="1" spans="1:14" x14ac:dyDescent="0.2">
      <c r="A1" s="150"/>
      <c r="B1" s="150"/>
      <c r="C1" s="150"/>
      <c r="D1" s="150"/>
      <c r="E1" s="151"/>
      <c r="F1" s="150"/>
      <c r="G1" s="150"/>
      <c r="H1" s="150"/>
      <c r="I1" s="152"/>
      <c r="J1" s="152"/>
      <c r="K1" s="153"/>
      <c r="L1" s="152"/>
      <c r="M1" s="152"/>
      <c r="N1" s="152"/>
    </row>
    <row r="2" spans="1:14" ht="20.100000000000001" customHeight="1" x14ac:dyDescent="0.25">
      <c r="A2" s="10" t="s">
        <v>52</v>
      </c>
      <c r="B2" s="328" t="s">
        <v>148</v>
      </c>
      <c r="C2" s="328"/>
      <c r="D2" s="328"/>
      <c r="E2" s="151"/>
      <c r="F2" s="11" t="s">
        <v>53</v>
      </c>
      <c r="G2" s="12">
        <v>94.019000000000005</v>
      </c>
      <c r="H2" s="150"/>
      <c r="I2" s="152"/>
      <c r="J2" s="152"/>
      <c r="K2" s="153"/>
      <c r="L2" s="152"/>
      <c r="M2" s="152"/>
      <c r="N2" s="152"/>
    </row>
    <row r="3" spans="1:14" ht="15.75" x14ac:dyDescent="0.25">
      <c r="A3" s="13" t="s">
        <v>54</v>
      </c>
      <c r="B3" s="328"/>
      <c r="C3" s="328"/>
      <c r="D3" s="328"/>
      <c r="E3" s="151"/>
      <c r="F3" s="14" t="s">
        <v>55</v>
      </c>
      <c r="G3" s="15"/>
      <c r="H3" s="150"/>
      <c r="I3" s="152"/>
      <c r="J3" s="152"/>
      <c r="K3" s="153"/>
      <c r="L3" s="152"/>
      <c r="M3" s="152"/>
      <c r="N3" s="152"/>
    </row>
    <row r="4" spans="1:14" ht="15.75" x14ac:dyDescent="0.25">
      <c r="A4" s="13" t="s">
        <v>56</v>
      </c>
      <c r="B4" s="328"/>
      <c r="C4" s="328"/>
      <c r="D4" s="328"/>
      <c r="E4" s="151"/>
      <c r="F4" s="16" t="s">
        <v>57</v>
      </c>
      <c r="G4" s="142" t="s">
        <v>149</v>
      </c>
      <c r="H4" s="150"/>
      <c r="I4" s="152"/>
      <c r="J4" s="152"/>
      <c r="K4" s="153"/>
      <c r="L4" s="152"/>
      <c r="M4" s="152"/>
      <c r="N4" s="152"/>
    </row>
    <row r="5" spans="1:14" ht="15.75" x14ac:dyDescent="0.25">
      <c r="A5" s="17" t="s">
        <v>58</v>
      </c>
      <c r="B5" s="328"/>
      <c r="C5" s="328"/>
      <c r="D5" s="328"/>
      <c r="E5" s="150"/>
      <c r="F5" s="150"/>
      <c r="G5" s="18"/>
      <c r="H5" s="19"/>
      <c r="I5" s="4"/>
      <c r="J5" s="5"/>
      <c r="K5" s="5"/>
      <c r="L5" s="4"/>
      <c r="M5" s="6"/>
      <c r="N5" s="6"/>
    </row>
    <row r="6" spans="1:14" ht="15.75" x14ac:dyDescent="0.25">
      <c r="A6" s="17"/>
      <c r="B6" s="208"/>
      <c r="C6" s="208"/>
      <c r="D6" s="208"/>
      <c r="E6" s="150"/>
      <c r="F6" s="150"/>
      <c r="G6" s="18"/>
      <c r="H6" s="19"/>
      <c r="I6" s="4"/>
      <c r="J6" s="5"/>
      <c r="K6" s="5"/>
      <c r="L6" s="4"/>
      <c r="M6" s="6"/>
      <c r="N6" s="6"/>
    </row>
    <row r="7" spans="1:14" ht="80.099999999999994" customHeight="1" x14ac:dyDescent="0.2">
      <c r="A7" s="347" t="s">
        <v>169</v>
      </c>
      <c r="B7" s="348"/>
      <c r="C7" s="348"/>
      <c r="D7" s="348"/>
      <c r="E7" s="348"/>
      <c r="F7" s="348"/>
      <c r="G7" s="348"/>
      <c r="H7" s="19"/>
      <c r="I7" s="4"/>
      <c r="J7" s="5"/>
      <c r="K7" s="5"/>
      <c r="L7" s="4"/>
      <c r="M7" s="6"/>
      <c r="N7" s="6"/>
    </row>
    <row r="8" spans="1:14" ht="15.75" x14ac:dyDescent="0.25">
      <c r="A8" s="150"/>
      <c r="B8" s="10"/>
      <c r="C8" s="20"/>
      <c r="D8" s="20"/>
      <c r="E8" s="21"/>
      <c r="F8" s="22"/>
      <c r="G8" s="23"/>
      <c r="H8" s="150"/>
      <c r="I8" s="152"/>
      <c r="J8" s="152"/>
      <c r="K8" s="152"/>
      <c r="L8" s="152"/>
      <c r="M8" s="152"/>
      <c r="N8" s="152"/>
    </row>
    <row r="9" spans="1:14" ht="54" x14ac:dyDescent="0.35">
      <c r="A9" s="342" t="s">
        <v>59</v>
      </c>
      <c r="B9" s="343"/>
      <c r="C9" s="143" t="s">
        <v>121</v>
      </c>
      <c r="D9" s="159" t="s">
        <v>87</v>
      </c>
      <c r="E9" s="157" t="s">
        <v>60</v>
      </c>
      <c r="F9" s="158" t="s">
        <v>61</v>
      </c>
      <c r="G9" s="170" t="s">
        <v>62</v>
      </c>
      <c r="H9" s="150"/>
      <c r="I9" s="152"/>
      <c r="J9" s="152"/>
      <c r="K9" s="152"/>
      <c r="L9" s="152"/>
      <c r="M9" s="152"/>
      <c r="N9" s="152"/>
    </row>
    <row r="10" spans="1:14" ht="18" x14ac:dyDescent="0.35">
      <c r="A10" s="334" t="s">
        <v>63</v>
      </c>
      <c r="B10" s="335"/>
      <c r="C10" s="33">
        <f>'Form B'!G21</f>
        <v>25000</v>
      </c>
      <c r="D10" s="146">
        <f>'Form B'!I21</f>
        <v>5000</v>
      </c>
      <c r="E10" s="331"/>
      <c r="F10" s="34"/>
      <c r="G10" s="35"/>
      <c r="H10" s="150"/>
      <c r="I10" s="152"/>
      <c r="J10" s="152"/>
      <c r="K10" s="152"/>
      <c r="L10" s="152"/>
      <c r="M10" s="152"/>
      <c r="N10" s="152"/>
    </row>
    <row r="11" spans="1:14" ht="18" x14ac:dyDescent="0.35">
      <c r="A11" s="334" t="s">
        <v>64</v>
      </c>
      <c r="B11" s="335"/>
      <c r="C11" s="36">
        <f>'Form B'!G64</f>
        <v>8000</v>
      </c>
      <c r="D11" s="37">
        <f>'Form B'!I64</f>
        <v>0</v>
      </c>
      <c r="E11" s="332"/>
      <c r="F11" s="38"/>
      <c r="G11" s="39"/>
      <c r="H11" s="150"/>
      <c r="I11" s="152"/>
      <c r="J11" s="152"/>
      <c r="K11" s="152"/>
      <c r="L11" s="152"/>
      <c r="M11" s="152"/>
      <c r="N11" s="152"/>
    </row>
    <row r="12" spans="1:14" ht="18" x14ac:dyDescent="0.35">
      <c r="A12" s="334" t="s">
        <v>65</v>
      </c>
      <c r="B12" s="335"/>
      <c r="C12" s="40">
        <f>'Form C'!F16</f>
        <v>500</v>
      </c>
      <c r="D12" s="41">
        <f>'Form B'!I14</f>
        <v>0</v>
      </c>
      <c r="E12" s="332"/>
      <c r="F12" s="42"/>
      <c r="G12" s="42"/>
      <c r="H12" s="150"/>
      <c r="I12" s="152"/>
      <c r="J12" s="152"/>
      <c r="K12" s="152"/>
      <c r="L12" s="152"/>
      <c r="M12" s="152"/>
      <c r="N12" s="152"/>
    </row>
    <row r="13" spans="1:14" ht="18" x14ac:dyDescent="0.35">
      <c r="A13" s="334" t="s">
        <v>48</v>
      </c>
      <c r="B13" s="335"/>
      <c r="C13" s="40">
        <f>'Form C'!F35</f>
        <v>0</v>
      </c>
      <c r="D13" s="40">
        <f>'Form C'!H35</f>
        <v>0</v>
      </c>
      <c r="E13" s="332"/>
      <c r="F13" s="42"/>
      <c r="G13" s="42"/>
      <c r="H13" s="150"/>
      <c r="I13" s="152"/>
      <c r="J13" s="152"/>
      <c r="K13" s="152"/>
      <c r="L13" s="152"/>
      <c r="M13" s="152"/>
      <c r="N13" s="152"/>
    </row>
    <row r="14" spans="1:14" ht="18" x14ac:dyDescent="0.35">
      <c r="A14" s="334" t="s">
        <v>66</v>
      </c>
      <c r="B14" s="335"/>
      <c r="C14" s="36">
        <f>'Form C'!F54</f>
        <v>500</v>
      </c>
      <c r="D14" s="36">
        <f>'Form C'!H54</f>
        <v>0</v>
      </c>
      <c r="E14" s="332"/>
      <c r="F14" s="39"/>
      <c r="G14" s="39"/>
      <c r="H14" s="150"/>
      <c r="I14" s="152"/>
      <c r="J14" s="152"/>
      <c r="K14" s="152"/>
      <c r="L14" s="152"/>
      <c r="M14" s="152"/>
      <c r="N14" s="152"/>
    </row>
    <row r="15" spans="1:14" ht="18.75" thickBot="1" x14ac:dyDescent="0.4">
      <c r="A15" s="334" t="s">
        <v>67</v>
      </c>
      <c r="B15" s="335"/>
      <c r="C15" s="43">
        <f>'Form C'!F73</f>
        <v>3000</v>
      </c>
      <c r="D15" s="43">
        <f>'Form C'!H73</f>
        <v>0</v>
      </c>
      <c r="E15" s="333"/>
      <c r="F15" s="39"/>
      <c r="G15" s="39"/>
      <c r="H15" s="150"/>
      <c r="I15" s="152"/>
      <c r="J15" s="152"/>
      <c r="K15" s="152"/>
      <c r="L15" s="152"/>
      <c r="M15" s="152"/>
      <c r="N15" s="152"/>
    </row>
    <row r="16" spans="1:14" ht="18.75" thickBot="1" x14ac:dyDescent="0.4">
      <c r="A16" s="338" t="s">
        <v>68</v>
      </c>
      <c r="B16" s="339"/>
      <c r="C16" s="136">
        <f>SUM(C10:C15)</f>
        <v>37000</v>
      </c>
      <c r="D16" s="137">
        <f>SUM(D10:D15)</f>
        <v>5000</v>
      </c>
      <c r="E16" s="44">
        <f>SUM(C16:D16)</f>
        <v>42000</v>
      </c>
      <c r="F16" s="45">
        <f>'Form C'!F76+'Form C'!F57+'Form C'!F38+'Form C'!F19+'Form B'!G24+'Form B'!G67+'Form C'!H76+'Form C'!H57+'Form C'!H38+'Form C'!H19+'Form B'!I24+'Form B'!I67</f>
        <v>34000</v>
      </c>
      <c r="G16" s="45">
        <f>'Form C'!F20+'Form C'!F39+'Form C'!F58+'Form C'!F77+'Form B'!G25+'Form B'!G68+'Form C'!H20+'Form C'!H39+'Form C'!H58+'Form C'!H77+'Form B'!I25+'Form B'!I68</f>
        <v>3000</v>
      </c>
      <c r="H16" s="150"/>
      <c r="I16" s="152"/>
      <c r="J16" s="152"/>
      <c r="K16" s="152"/>
      <c r="L16" s="152"/>
      <c r="M16" s="152"/>
      <c r="N16" s="152"/>
    </row>
    <row r="17" spans="1:20" ht="18" x14ac:dyDescent="0.35">
      <c r="A17" s="334" t="s">
        <v>69</v>
      </c>
      <c r="B17" s="335"/>
      <c r="C17" s="40">
        <f>'Form C'!F92</f>
        <v>700</v>
      </c>
      <c r="D17" s="37">
        <f>'Form C'!H92</f>
        <v>0</v>
      </c>
      <c r="E17" s="346"/>
      <c r="F17" s="39"/>
      <c r="G17" s="39"/>
      <c r="H17" s="150"/>
      <c r="I17" s="152"/>
      <c r="J17" s="152"/>
      <c r="K17" s="152"/>
      <c r="L17" s="152"/>
      <c r="M17" s="152"/>
      <c r="N17" s="152"/>
    </row>
    <row r="18" spans="1:20" ht="18" x14ac:dyDescent="0.35">
      <c r="A18" s="334" t="s">
        <v>70</v>
      </c>
      <c r="B18" s="335"/>
      <c r="C18" s="36">
        <f>'Form C'!F111</f>
        <v>2000</v>
      </c>
      <c r="D18" s="37">
        <f>'Form C'!H111</f>
        <v>0</v>
      </c>
      <c r="E18" s="346"/>
      <c r="F18" s="39"/>
      <c r="G18" s="39"/>
      <c r="H18" s="150"/>
      <c r="I18" s="152"/>
      <c r="J18" s="152"/>
      <c r="K18" s="152"/>
      <c r="L18" s="152"/>
      <c r="M18" s="152"/>
      <c r="N18" s="152"/>
      <c r="O18" s="152"/>
      <c r="P18" s="152"/>
      <c r="Q18" s="152"/>
      <c r="R18" s="152"/>
      <c r="S18" s="152"/>
      <c r="T18" s="152"/>
    </row>
    <row r="19" spans="1:20" ht="18.75" thickBot="1" x14ac:dyDescent="0.4">
      <c r="A19" s="344" t="s">
        <v>71</v>
      </c>
      <c r="B19" s="345"/>
      <c r="C19" s="43">
        <f>'Form C'!F130</f>
        <v>12000</v>
      </c>
      <c r="D19" s="43">
        <f>'Form C'!H130</f>
        <v>0</v>
      </c>
      <c r="E19" s="346"/>
      <c r="F19" s="336" t="s">
        <v>72</v>
      </c>
      <c r="G19" s="337"/>
      <c r="H19" s="150"/>
      <c r="I19" s="152"/>
      <c r="J19" s="152"/>
      <c r="K19" s="152"/>
      <c r="L19" s="152"/>
      <c r="M19" s="152"/>
      <c r="N19" s="152"/>
      <c r="O19" s="152"/>
      <c r="P19" s="152"/>
      <c r="Q19" s="152"/>
      <c r="R19" s="152"/>
      <c r="S19" s="152"/>
      <c r="T19" s="152"/>
    </row>
    <row r="20" spans="1:20" ht="18.75" thickBot="1" x14ac:dyDescent="0.4">
      <c r="A20" s="338" t="s">
        <v>68</v>
      </c>
      <c r="B20" s="339"/>
      <c r="C20" s="136">
        <f>SUM(C17:C19)</f>
        <v>14700</v>
      </c>
      <c r="D20" s="137">
        <f>SUM(D17:D19)</f>
        <v>0</v>
      </c>
      <c r="E20" s="44">
        <f>SUM(C20:D20)</f>
        <v>14700</v>
      </c>
      <c r="F20" s="46">
        <f>'Form C'!F95+'Form C'!F114+'Form C'!H95+'Form C'!H114</f>
        <v>2700</v>
      </c>
      <c r="G20" s="46">
        <f>'Form C'!F96+'Form C'!F115+'Form C'!H96+'Form C'!H115</f>
        <v>0</v>
      </c>
      <c r="H20" s="150"/>
      <c r="I20" s="152"/>
      <c r="J20" s="152"/>
      <c r="K20" s="152"/>
      <c r="L20" s="152"/>
      <c r="M20" s="152"/>
      <c r="N20" s="152"/>
      <c r="O20" s="152"/>
      <c r="P20" s="152"/>
      <c r="Q20" s="152"/>
      <c r="R20" s="152"/>
      <c r="S20" s="152"/>
      <c r="T20" s="152"/>
    </row>
    <row r="21" spans="1:20" ht="15" customHeight="1" x14ac:dyDescent="0.3">
      <c r="A21" s="351" t="s">
        <v>73</v>
      </c>
      <c r="B21" s="352"/>
      <c r="C21" s="134"/>
      <c r="D21" s="135"/>
      <c r="E21" s="47"/>
      <c r="F21" s="329">
        <f>IF(C16=0,"",SUM(F16+F20)/SUM(C16:C18))</f>
        <v>0.92443324937027704</v>
      </c>
      <c r="G21" s="329">
        <f>IF(C16=0,"",SUM(G16+G20)/SUM(C16:D18))</f>
        <v>6.7114093959731544E-2</v>
      </c>
      <c r="H21" s="150"/>
      <c r="I21" s="152"/>
      <c r="J21" s="152"/>
      <c r="K21" s="152"/>
      <c r="L21" s="152"/>
      <c r="M21" s="152"/>
      <c r="N21" s="152"/>
      <c r="O21" s="152"/>
      <c r="P21" s="152"/>
      <c r="Q21" s="152"/>
      <c r="R21" s="152"/>
      <c r="S21" s="152"/>
      <c r="T21" s="152"/>
    </row>
    <row r="22" spans="1:20" s="4" customFormat="1" ht="16.5" customHeight="1" thickBot="1" x14ac:dyDescent="0.35">
      <c r="A22" s="353"/>
      <c r="B22" s="354"/>
      <c r="C22" s="48">
        <f>SUM(C16)</f>
        <v>37000</v>
      </c>
      <c r="D22" s="48">
        <f>SUM(D20,D16)</f>
        <v>5000</v>
      </c>
      <c r="E22" s="49">
        <f>C22</f>
        <v>37000</v>
      </c>
      <c r="F22" s="330"/>
      <c r="G22" s="330"/>
      <c r="H22" s="19"/>
      <c r="J22" s="152"/>
      <c r="K22" s="152"/>
      <c r="L22" s="152"/>
      <c r="M22" s="152"/>
      <c r="N22" s="152"/>
      <c r="O22" s="152"/>
      <c r="P22" s="152"/>
      <c r="Q22" s="152"/>
      <c r="R22" s="152"/>
      <c r="S22" s="152"/>
      <c r="T22" s="152"/>
    </row>
    <row r="23" spans="1:20" s="4" customFormat="1" ht="18.75" thickBot="1" x14ac:dyDescent="0.4">
      <c r="A23" s="50"/>
      <c r="B23" s="50"/>
      <c r="C23" s="50"/>
      <c r="D23" s="50"/>
      <c r="E23" s="51"/>
      <c r="F23" s="50"/>
      <c r="G23" s="50"/>
      <c r="H23" s="150"/>
      <c r="I23" s="152"/>
      <c r="J23" s="152"/>
      <c r="K23" s="152"/>
      <c r="L23" s="152"/>
      <c r="M23" s="152"/>
      <c r="N23" s="152"/>
      <c r="O23" s="152"/>
      <c r="P23" s="152"/>
      <c r="Q23" s="152"/>
      <c r="R23" s="152"/>
      <c r="S23" s="152"/>
      <c r="T23" s="152"/>
    </row>
    <row r="24" spans="1:20" s="8" customFormat="1" ht="30.75" thickBot="1" x14ac:dyDescent="0.25">
      <c r="A24" s="349" t="s">
        <v>130</v>
      </c>
      <c r="B24" s="350"/>
      <c r="C24" s="52" t="s">
        <v>74</v>
      </c>
      <c r="D24" s="53">
        <f>IF(C22=0,"",(D22)/C22)</f>
        <v>0.13513513513513514</v>
      </c>
      <c r="E24" s="54"/>
      <c r="F24" s="326" t="s">
        <v>75</v>
      </c>
      <c r="G24" s="327"/>
      <c r="H24" s="154"/>
      <c r="I24" s="155"/>
      <c r="J24" s="155"/>
      <c r="K24" s="155"/>
      <c r="L24" s="155"/>
      <c r="M24" s="155"/>
      <c r="N24" s="155"/>
      <c r="O24" s="155"/>
      <c r="P24" s="155"/>
      <c r="Q24" s="155"/>
      <c r="R24" s="155"/>
      <c r="S24" s="155"/>
      <c r="T24" s="155"/>
    </row>
    <row r="25" spans="1:20" s="4" customFormat="1" ht="25.5" customHeight="1" thickBot="1" x14ac:dyDescent="0.35">
      <c r="A25" s="340" t="s">
        <v>76</v>
      </c>
      <c r="B25" s="341"/>
      <c r="C25" s="55" t="s">
        <v>77</v>
      </c>
      <c r="D25" s="56">
        <f>IF(C22=0,"",('Form B'!H21+'Form B'!H64+'Form C'!G16+'Form C'!G35+'Form C'!G54+'Form C'!G73+'Form C'!G92+'Form C'!G111+'Form C'!G130)/C22)</f>
        <v>6.7567567567567571E-2</v>
      </c>
      <c r="E25" s="58"/>
      <c r="F25" s="326" t="s">
        <v>78</v>
      </c>
      <c r="G25" s="327"/>
      <c r="H25" s="150"/>
      <c r="I25" s="152"/>
      <c r="J25" s="152"/>
      <c r="K25" s="152"/>
      <c r="L25" s="152"/>
      <c r="M25" s="152"/>
      <c r="N25" s="152"/>
      <c r="O25" s="152"/>
      <c r="P25" s="152"/>
      <c r="Q25" s="152"/>
      <c r="R25" s="152"/>
      <c r="S25" s="152"/>
      <c r="T25" s="152"/>
    </row>
    <row r="26" spans="1:20" s="4" customFormat="1" ht="15.75" thickBot="1" x14ac:dyDescent="0.35">
      <c r="A26" s="59"/>
      <c r="B26" s="59"/>
      <c r="C26" s="57"/>
      <c r="D26" s="57"/>
      <c r="E26" s="57"/>
      <c r="F26" s="326"/>
      <c r="G26" s="327"/>
      <c r="H26" s="150"/>
      <c r="I26" s="152"/>
      <c r="J26" s="152"/>
      <c r="K26" s="152"/>
      <c r="L26" s="152"/>
      <c r="M26" s="152"/>
      <c r="N26" s="152"/>
      <c r="O26" s="152"/>
      <c r="P26" s="152"/>
      <c r="Q26" s="152"/>
      <c r="R26" s="152"/>
      <c r="S26" s="152"/>
      <c r="T26" s="152"/>
    </row>
    <row r="27" spans="1:20" s="4" customFormat="1" x14ac:dyDescent="0.2">
      <c r="A27" s="150"/>
      <c r="B27" s="150"/>
      <c r="C27" s="24"/>
      <c r="D27" s="19"/>
      <c r="E27" s="150"/>
      <c r="F27" s="150"/>
      <c r="G27" s="150"/>
      <c r="H27" s="150"/>
      <c r="I27" s="152"/>
      <c r="J27" s="152"/>
      <c r="K27" s="152"/>
      <c r="L27" s="152"/>
      <c r="M27" s="152"/>
      <c r="N27" s="152"/>
      <c r="O27" s="152"/>
      <c r="P27" s="152"/>
      <c r="Q27" s="152"/>
      <c r="R27" s="152"/>
      <c r="S27" s="152"/>
      <c r="T27" s="152"/>
    </row>
    <row r="28" spans="1:20" s="4" customFormat="1" x14ac:dyDescent="0.2">
      <c r="A28" s="152"/>
      <c r="B28" s="152"/>
      <c r="C28" s="9"/>
      <c r="E28" s="152"/>
      <c r="F28" s="152"/>
      <c r="G28" s="152"/>
      <c r="H28" s="152"/>
      <c r="I28" s="152"/>
      <c r="J28" s="152"/>
      <c r="K28" s="152"/>
      <c r="L28" s="152"/>
      <c r="M28" s="152"/>
      <c r="N28" s="152"/>
      <c r="O28" s="152"/>
      <c r="P28" s="152"/>
      <c r="Q28" s="152"/>
      <c r="R28" s="152"/>
      <c r="S28" s="152"/>
      <c r="T28" s="152"/>
    </row>
    <row r="29" spans="1:20" s="4" customFormat="1" x14ac:dyDescent="0.2">
      <c r="A29" s="152"/>
      <c r="B29" s="152"/>
      <c r="C29" s="152"/>
      <c r="D29" s="152"/>
      <c r="E29" s="152"/>
      <c r="F29" s="152"/>
      <c r="G29" s="152"/>
      <c r="H29" s="152"/>
      <c r="I29" s="152"/>
      <c r="J29" s="152"/>
      <c r="K29" s="152"/>
      <c r="L29" s="152"/>
      <c r="M29" s="152"/>
      <c r="N29" s="152"/>
      <c r="O29" s="152"/>
      <c r="P29" s="152"/>
      <c r="Q29" s="152"/>
      <c r="R29" s="152"/>
      <c r="S29" s="152"/>
      <c r="T29" s="152"/>
    </row>
    <row r="30" spans="1:20" s="4" customFormat="1" x14ac:dyDescent="0.2">
      <c r="A30" s="152"/>
      <c r="B30" s="152"/>
      <c r="C30" s="152"/>
      <c r="D30" s="152"/>
      <c r="E30" s="152"/>
      <c r="F30" s="152"/>
      <c r="G30" s="152"/>
      <c r="H30" s="152"/>
      <c r="I30" s="152"/>
      <c r="J30" s="152"/>
      <c r="K30" s="152"/>
      <c r="L30" s="152"/>
      <c r="M30" s="152"/>
      <c r="N30" s="152"/>
      <c r="O30" s="152"/>
      <c r="P30" s="152"/>
      <c r="Q30" s="152"/>
      <c r="R30" s="152"/>
      <c r="S30" s="152"/>
      <c r="T30" s="152"/>
    </row>
    <row r="31" spans="1:20" s="7" customFormat="1" x14ac:dyDescent="0.2">
      <c r="A31" s="152"/>
      <c r="B31" s="152"/>
      <c r="C31" s="152"/>
      <c r="D31" s="152"/>
      <c r="E31" s="152"/>
      <c r="F31" s="152"/>
      <c r="G31" s="152"/>
      <c r="H31" s="152"/>
      <c r="I31" s="152"/>
      <c r="J31" s="152"/>
      <c r="K31" s="152"/>
      <c r="L31" s="152"/>
      <c r="M31" s="152"/>
      <c r="N31" s="152"/>
      <c r="O31" s="152"/>
      <c r="P31" s="152"/>
      <c r="Q31" s="152"/>
      <c r="R31" s="152"/>
      <c r="S31" s="152"/>
      <c r="T31" s="152"/>
    </row>
    <row r="32" spans="1:20" s="4" customFormat="1" x14ac:dyDescent="0.2">
      <c r="A32" s="152"/>
      <c r="B32" s="152"/>
      <c r="C32" s="152"/>
      <c r="D32" s="152"/>
      <c r="E32" s="152"/>
      <c r="F32" s="152"/>
      <c r="G32" s="152"/>
      <c r="H32" s="152"/>
      <c r="I32" s="152"/>
      <c r="J32" s="152"/>
      <c r="K32" s="152"/>
      <c r="L32" s="152"/>
      <c r="M32" s="152"/>
      <c r="N32" s="152"/>
      <c r="O32" s="152"/>
      <c r="P32" s="152"/>
      <c r="Q32" s="152"/>
      <c r="R32" s="152"/>
      <c r="S32" s="152"/>
      <c r="T32" s="152"/>
    </row>
    <row r="33" spans="1:20" x14ac:dyDescent="0.2">
      <c r="A33" s="152"/>
      <c r="B33" s="152"/>
      <c r="C33" s="152"/>
      <c r="D33" s="152"/>
      <c r="E33" s="152"/>
      <c r="F33" s="152"/>
      <c r="G33" s="152"/>
      <c r="H33" s="152"/>
      <c r="I33" s="152"/>
      <c r="J33" s="152"/>
      <c r="K33" s="152"/>
      <c r="L33" s="152"/>
      <c r="M33" s="152"/>
      <c r="N33" s="152"/>
      <c r="O33" s="152"/>
      <c r="P33" s="152"/>
      <c r="Q33" s="152"/>
      <c r="R33" s="152"/>
      <c r="S33" s="152"/>
      <c r="T33" s="152"/>
    </row>
    <row r="34" spans="1:20" x14ac:dyDescent="0.2">
      <c r="E34" s="152"/>
      <c r="F34" s="152"/>
      <c r="G34" s="152"/>
      <c r="H34" s="152"/>
      <c r="I34" s="152"/>
      <c r="J34" s="152"/>
      <c r="K34" s="152"/>
    </row>
    <row r="35" spans="1:20" x14ac:dyDescent="0.2">
      <c r="E35" s="156"/>
      <c r="F35" s="152"/>
      <c r="G35" s="152"/>
      <c r="H35" s="152"/>
      <c r="I35" s="152"/>
      <c r="J35" s="152"/>
      <c r="K35" s="152"/>
    </row>
    <row r="36" spans="1:20" x14ac:dyDescent="0.2">
      <c r="E36" s="156"/>
      <c r="F36" s="152"/>
      <c r="G36" s="152"/>
      <c r="H36" s="152"/>
      <c r="I36" s="152"/>
      <c r="J36" s="152"/>
      <c r="K36" s="152"/>
    </row>
    <row r="37" spans="1:20" x14ac:dyDescent="0.2">
      <c r="E37" s="156"/>
      <c r="F37" s="152"/>
      <c r="G37" s="152"/>
      <c r="H37" s="152"/>
      <c r="I37" s="152"/>
      <c r="J37" s="152"/>
      <c r="K37" s="152"/>
    </row>
    <row r="38" spans="1:20" x14ac:dyDescent="0.2">
      <c r="E38" s="156"/>
      <c r="F38" s="152"/>
      <c r="G38" s="152"/>
      <c r="H38" s="152"/>
      <c r="I38" s="152"/>
      <c r="J38" s="152"/>
      <c r="K38" s="152"/>
    </row>
    <row r="39" spans="1:20" x14ac:dyDescent="0.2">
      <c r="E39" s="156"/>
      <c r="F39" s="152"/>
      <c r="G39" s="152"/>
      <c r="H39" s="152"/>
      <c r="I39" s="152"/>
      <c r="J39" s="152"/>
      <c r="K39" s="152"/>
    </row>
    <row r="40" spans="1:20" x14ac:dyDescent="0.2">
      <c r="E40" s="156"/>
      <c r="F40" s="152"/>
      <c r="G40" s="152"/>
      <c r="H40" s="152"/>
      <c r="I40" s="152"/>
      <c r="J40" s="152"/>
      <c r="K40" s="152"/>
    </row>
    <row r="41" spans="1:20" x14ac:dyDescent="0.2">
      <c r="E41" s="156"/>
      <c r="F41" s="152"/>
      <c r="G41" s="152"/>
      <c r="H41" s="152"/>
      <c r="I41" s="152"/>
      <c r="J41" s="152"/>
      <c r="K41" s="152"/>
    </row>
  </sheetData>
  <sheetProtection password="9DE3" sheet="1" objects="1" scenarios="1"/>
  <mergeCells count="27">
    <mergeCell ref="A7:G7"/>
    <mergeCell ref="A13:B13"/>
    <mergeCell ref="A10:B10"/>
    <mergeCell ref="A11:B11"/>
    <mergeCell ref="A24:B24"/>
    <mergeCell ref="A21:B22"/>
    <mergeCell ref="A12:B12"/>
    <mergeCell ref="A17:B17"/>
    <mergeCell ref="A16:B16"/>
    <mergeCell ref="A18:B18"/>
    <mergeCell ref="A14:B14"/>
    <mergeCell ref="F25:G26"/>
    <mergeCell ref="B2:D2"/>
    <mergeCell ref="B3:D3"/>
    <mergeCell ref="B4:D4"/>
    <mergeCell ref="B5:D5"/>
    <mergeCell ref="F21:F22"/>
    <mergeCell ref="G21:G22"/>
    <mergeCell ref="F24:G24"/>
    <mergeCell ref="E10:E15"/>
    <mergeCell ref="A15:B15"/>
    <mergeCell ref="F19:G19"/>
    <mergeCell ref="A20:B20"/>
    <mergeCell ref="A25:B25"/>
    <mergeCell ref="A9:B9"/>
    <mergeCell ref="A19:B19"/>
    <mergeCell ref="E17:E19"/>
  </mergeCells>
  <phoneticPr fontId="2" type="noConversion"/>
  <printOptions horizontalCentered="1"/>
  <pageMargins left="0.25" right="0.25" top="0.75" bottom="0.75" header="0.3" footer="0.3"/>
  <pageSetup scale="98" orientation="landscape"/>
  <headerFooter alignWithMargins="0">
    <oddHeader>&amp;L&amp;"Arial,Bold"Form A&amp;CThe Big Lift
Social Innovation Fund
Funding Request</oddHeader>
  </headerFooter>
  <extLst>
    <ext xmlns:x14="http://schemas.microsoft.com/office/spreadsheetml/2009/9/main" uri="{78C0D931-6437-407d-A8EE-F0AAD7539E65}">
      <x14:conditionalFormattings>
        <x14:conditionalFormatting xmlns:xm="http://schemas.microsoft.com/office/excel/2006/main">
          <x14:cfRule type="iconSet" priority="6" id="{F4CD2F10-428D-47B4-9E70-7A915F59A1DE}">
            <x14:iconSet iconSet="3Symbols" custom="1">
              <x14:cfvo type="percent">
                <xm:f>0</xm:f>
              </x14:cfvo>
              <x14:cfvo type="num">
                <xm:f>4.4999999999999998E-2</xm:f>
              </x14:cfvo>
              <x14:cfvo type="num" gte="0">
                <xm:f>5.5E-2</xm:f>
              </x14:cfvo>
              <x14:cfIcon iconSet="3Symbols" iconId="0"/>
              <x14:cfIcon iconSet="3Symbols" iconId="2"/>
              <x14:cfIcon iconSet="3Symbols" iconId="2"/>
            </x14:iconSet>
          </x14:cfRule>
          <xm:sqref>D24</xm:sqref>
        </x14:conditionalFormatting>
        <x14:conditionalFormatting xmlns:xm="http://schemas.microsoft.com/office/excel/2006/main">
          <x14:cfRule type="iconSet" priority="4" id="{FDE9D669-FCC1-41BE-B607-8023BF2F1264}">
            <x14:iconSet iconSet="3Symbols" custom="1">
              <x14:cfvo type="percent">
                <xm:f>0</xm:f>
              </x14:cfvo>
              <x14:cfvo type="num">
                <xm:f>0.84499999999999997</xm:f>
              </x14:cfvo>
              <x14:cfvo type="num">
                <xm:f>0.85499999999999998</xm:f>
              </x14:cfvo>
              <x14:cfIcon iconSet="3Symbols" iconId="0"/>
              <x14:cfIcon iconSet="3Symbols" iconId="2"/>
              <x14:cfIcon iconSet="3Symbols" iconId="2"/>
            </x14:iconSet>
          </x14:cfRule>
          <xm:sqref>F21:F22</xm:sqref>
        </x14:conditionalFormatting>
        <x14:conditionalFormatting xmlns:xm="http://schemas.microsoft.com/office/excel/2006/main">
          <x14:cfRule type="iconSet" priority="3" id="{BB7054CF-5EC5-47BB-AA1C-F7BA259BE1E2}">
            <x14:iconSet iconSet="3Symbols" custom="1">
              <x14:cfvo type="percent">
                <xm:f>0</xm:f>
              </x14:cfvo>
              <x14:cfvo type="num">
                <xm:f>0.14499999999999999</xm:f>
              </x14:cfvo>
              <x14:cfvo type="num">
                <xm:f>0.155</xm:f>
              </x14:cfvo>
              <x14:cfIcon iconSet="3Symbols" iconId="2"/>
              <x14:cfIcon iconSet="3Symbols" iconId="2"/>
              <x14:cfIcon iconSet="3Symbols" iconId="0"/>
            </x14:iconSet>
          </x14:cfRule>
          <xm:sqref>G21:G22</xm:sqref>
        </x14:conditionalFormatting>
        <x14:conditionalFormatting xmlns:xm="http://schemas.microsoft.com/office/excel/2006/main">
          <x14:cfRule type="iconSet" priority="2" id="{7BEF121B-DD6B-4F3A-ACF8-421F444C8E9E}">
            <x14:iconSet iconSet="3Symbols" custom="1">
              <x14:cfvo type="percent">
                <xm:f>0</xm:f>
              </x14:cfvo>
              <x14:cfvo type="num">
                <xm:f>4.4999999999999998E-2</xm:f>
              </x14:cfvo>
              <x14:cfvo type="num">
                <xm:f>4.4999999999999998E-2</xm:f>
              </x14:cfvo>
              <x14:cfIcon iconSet="3Symbols" iconId="0"/>
              <x14:cfIcon iconSet="3Symbols" iconId="2"/>
              <x14:cfIcon iconSet="3Symbols" iconId="2"/>
            </x14:iconSet>
          </x14:cfRule>
          <xm:sqref>D25</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8"/>
  <sheetViews>
    <sheetView showZeros="0" zoomScale="90" zoomScaleNormal="90" zoomScalePageLayoutView="90" workbookViewId="0">
      <selection activeCell="J57" sqref="J57"/>
    </sheetView>
  </sheetViews>
  <sheetFormatPr defaultColWidth="11.42578125" defaultRowHeight="15" x14ac:dyDescent="0.3"/>
  <cols>
    <col min="1" max="1" width="6.42578125" style="57" customWidth="1"/>
    <col min="2" max="2" width="32.7109375" style="57" customWidth="1"/>
    <col min="3" max="3" width="22.7109375" style="57" customWidth="1"/>
    <col min="4" max="4" width="14.85546875" style="57" customWidth="1"/>
    <col min="5" max="6" width="12.85546875" style="61" customWidth="1"/>
    <col min="7" max="7" width="14.140625" style="61" customWidth="1"/>
    <col min="8" max="8" width="14.42578125" style="57" customWidth="1"/>
    <col min="9" max="9" width="13.42578125" style="57" customWidth="1"/>
    <col min="10" max="10" width="51" style="57" customWidth="1"/>
    <col min="11" max="16384" width="11.42578125" style="57"/>
  </cols>
  <sheetData>
    <row r="2" spans="1:12" ht="18" x14ac:dyDescent="0.35">
      <c r="B2" s="60" t="s">
        <v>52</v>
      </c>
      <c r="C2" s="355" t="str">
        <f>'Form A'!B2</f>
        <v>Sample</v>
      </c>
      <c r="D2" s="356"/>
      <c r="E2" s="357"/>
      <c r="F2" s="183"/>
    </row>
    <row r="3" spans="1:12" s="62" customFormat="1" x14ac:dyDescent="0.3">
      <c r="E3" s="57"/>
      <c r="F3" s="57"/>
      <c r="G3" s="57"/>
    </row>
    <row r="4" spans="1:12" ht="16.5" x14ac:dyDescent="0.3">
      <c r="A4" s="180" t="s">
        <v>79</v>
      </c>
    </row>
    <row r="5" spans="1:12" x14ac:dyDescent="0.3">
      <c r="B5" s="63" t="s">
        <v>80</v>
      </c>
      <c r="C5" s="64" t="s">
        <v>80</v>
      </c>
      <c r="D5" s="63" t="s">
        <v>81</v>
      </c>
      <c r="E5" s="65" t="s">
        <v>42</v>
      </c>
      <c r="F5" s="65" t="s">
        <v>156</v>
      </c>
      <c r="G5" s="66" t="s">
        <v>118</v>
      </c>
      <c r="H5" s="360" t="s">
        <v>83</v>
      </c>
      <c r="I5" s="360"/>
      <c r="J5" s="181" t="s">
        <v>163</v>
      </c>
    </row>
    <row r="6" spans="1:12" x14ac:dyDescent="0.3">
      <c r="B6" s="67" t="s">
        <v>84</v>
      </c>
      <c r="C6" s="68" t="s">
        <v>85</v>
      </c>
      <c r="D6" s="69" t="s">
        <v>86</v>
      </c>
      <c r="E6" s="70" t="s">
        <v>151</v>
      </c>
      <c r="F6" s="70" t="s">
        <v>95</v>
      </c>
      <c r="G6" s="71" t="s">
        <v>122</v>
      </c>
      <c r="H6" s="145" t="s">
        <v>88</v>
      </c>
      <c r="I6" s="145" t="s">
        <v>89</v>
      </c>
      <c r="J6" s="181" t="s">
        <v>96</v>
      </c>
    </row>
    <row r="7" spans="1:12" s="72" customFormat="1" ht="12.95" customHeight="1" x14ac:dyDescent="0.3">
      <c r="A7" s="206" t="s">
        <v>148</v>
      </c>
      <c r="B7" s="73" t="s">
        <v>119</v>
      </c>
      <c r="C7" s="74" t="s">
        <v>120</v>
      </c>
      <c r="D7" s="75" t="s">
        <v>117</v>
      </c>
      <c r="E7" s="76">
        <v>50000</v>
      </c>
      <c r="F7" s="196">
        <v>0.5</v>
      </c>
      <c r="G7" s="76">
        <v>25000</v>
      </c>
      <c r="H7" s="77"/>
      <c r="I7" s="77">
        <v>5000</v>
      </c>
      <c r="J7" s="199" t="s">
        <v>132</v>
      </c>
      <c r="K7" s="198"/>
      <c r="L7" s="198"/>
    </row>
    <row r="8" spans="1:12" x14ac:dyDescent="0.3">
      <c r="B8" s="78"/>
      <c r="C8" s="79"/>
      <c r="D8" s="78"/>
      <c r="E8" s="80"/>
      <c r="F8" s="80"/>
      <c r="G8" s="80"/>
      <c r="H8" s="80"/>
      <c r="I8" s="80"/>
      <c r="J8" s="39"/>
    </row>
    <row r="9" spans="1:12" x14ac:dyDescent="0.3">
      <c r="B9" s="75"/>
      <c r="C9" s="74"/>
      <c r="D9" s="75"/>
      <c r="E9" s="77"/>
      <c r="F9" s="77"/>
      <c r="G9" s="77"/>
      <c r="H9" s="77"/>
      <c r="I9" s="77"/>
      <c r="J9" s="87"/>
    </row>
    <row r="10" spans="1:12" x14ac:dyDescent="0.3">
      <c r="B10" s="78"/>
      <c r="C10" s="79"/>
      <c r="D10" s="78"/>
      <c r="E10" s="80"/>
      <c r="F10" s="80"/>
      <c r="G10" s="80"/>
      <c r="H10" s="80"/>
      <c r="I10" s="80"/>
      <c r="J10" s="39"/>
    </row>
    <row r="11" spans="1:12" x14ac:dyDescent="0.3">
      <c r="B11" s="75"/>
      <c r="C11" s="74"/>
      <c r="D11" s="75"/>
      <c r="E11" s="77"/>
      <c r="F11" s="77"/>
      <c r="G11" s="77"/>
      <c r="H11" s="77"/>
      <c r="I11" s="77"/>
      <c r="J11" s="87"/>
    </row>
    <row r="12" spans="1:12" x14ac:dyDescent="0.3">
      <c r="B12" s="78"/>
      <c r="C12" s="79"/>
      <c r="D12" s="78"/>
      <c r="E12" s="80"/>
      <c r="F12" s="80"/>
      <c r="G12" s="80"/>
      <c r="H12" s="80"/>
      <c r="I12" s="80"/>
      <c r="J12" s="39"/>
    </row>
    <row r="13" spans="1:12" x14ac:dyDescent="0.3">
      <c r="B13" s="75"/>
      <c r="C13" s="74"/>
      <c r="D13" s="75"/>
      <c r="E13" s="77"/>
      <c r="F13" s="77"/>
      <c r="G13" s="77"/>
      <c r="H13" s="77"/>
      <c r="I13" s="77"/>
      <c r="J13" s="87"/>
    </row>
    <row r="14" spans="1:12" x14ac:dyDescent="0.3">
      <c r="B14" s="78"/>
      <c r="C14" s="79"/>
      <c r="D14" s="78"/>
      <c r="E14" s="80"/>
      <c r="F14" s="80"/>
      <c r="G14" s="80"/>
      <c r="H14" s="80"/>
      <c r="I14" s="80"/>
      <c r="J14" s="39"/>
    </row>
    <row r="15" spans="1:12" x14ac:dyDescent="0.3">
      <c r="B15" s="75"/>
      <c r="C15" s="74"/>
      <c r="D15" s="75"/>
      <c r="E15" s="77"/>
      <c r="F15" s="77"/>
      <c r="G15" s="77"/>
      <c r="H15" s="77"/>
      <c r="I15" s="77"/>
      <c r="J15" s="87"/>
    </row>
    <row r="16" spans="1:12" x14ac:dyDescent="0.3">
      <c r="B16" s="78"/>
      <c r="C16" s="79"/>
      <c r="D16" s="78"/>
      <c r="E16" s="80"/>
      <c r="F16" s="80"/>
      <c r="G16" s="80"/>
      <c r="H16" s="80"/>
      <c r="I16" s="80"/>
      <c r="J16" s="39"/>
    </row>
    <row r="17" spans="1:10" x14ac:dyDescent="0.3">
      <c r="B17" s="75"/>
      <c r="C17" s="74"/>
      <c r="D17" s="75"/>
      <c r="E17" s="77"/>
      <c r="F17" s="77"/>
      <c r="G17" s="77"/>
      <c r="H17" s="77"/>
      <c r="I17" s="77"/>
      <c r="J17" s="87"/>
    </row>
    <row r="18" spans="1:10" x14ac:dyDescent="0.3">
      <c r="B18" s="78"/>
      <c r="C18" s="79"/>
      <c r="D18" s="78"/>
      <c r="E18" s="80"/>
      <c r="F18" s="80"/>
      <c r="G18" s="80"/>
      <c r="H18" s="80"/>
      <c r="I18" s="80"/>
      <c r="J18" s="39"/>
    </row>
    <row r="19" spans="1:10" x14ac:dyDescent="0.3">
      <c r="B19" s="75"/>
      <c r="C19" s="204"/>
      <c r="D19" s="75"/>
      <c r="E19" s="77"/>
      <c r="F19" s="77"/>
      <c r="G19" s="77"/>
      <c r="H19" s="77"/>
      <c r="I19" s="77"/>
      <c r="J19" s="87"/>
    </row>
    <row r="20" spans="1:10" x14ac:dyDescent="0.3">
      <c r="B20" s="104"/>
      <c r="C20" s="205"/>
      <c r="D20" s="104"/>
      <c r="E20" s="105"/>
      <c r="F20" s="105"/>
      <c r="G20" s="105"/>
      <c r="H20" s="105"/>
      <c r="I20" s="105"/>
      <c r="J20" s="203"/>
    </row>
    <row r="21" spans="1:10" x14ac:dyDescent="0.3">
      <c r="B21" s="72"/>
      <c r="C21" s="72"/>
      <c r="D21" s="81"/>
      <c r="E21" s="361">
        <f>SUM(E7:E20)</f>
        <v>50000</v>
      </c>
      <c r="F21" s="182"/>
      <c r="G21" s="358">
        <f>SUM(G7:G20)</f>
        <v>25000</v>
      </c>
      <c r="H21" s="358">
        <f>SUM(H7:H20)</f>
        <v>0</v>
      </c>
      <c r="I21" s="358">
        <f>SUM(I7:I20)</f>
        <v>5000</v>
      </c>
    </row>
    <row r="22" spans="1:10" ht="14.1" customHeight="1" x14ac:dyDescent="0.3">
      <c r="B22" s="72"/>
      <c r="D22" s="82" t="s">
        <v>90</v>
      </c>
      <c r="E22" s="361"/>
      <c r="F22" s="173"/>
      <c r="G22" s="358"/>
      <c r="H22" s="358"/>
      <c r="I22" s="358"/>
    </row>
    <row r="23" spans="1:10" ht="12.95" customHeight="1" x14ac:dyDescent="0.3">
      <c r="B23" s="72"/>
      <c r="C23" s="72"/>
      <c r="D23" s="72"/>
      <c r="E23" s="362"/>
      <c r="F23" s="174"/>
      <c r="G23" s="359"/>
      <c r="H23" s="359"/>
      <c r="I23" s="359"/>
    </row>
    <row r="24" spans="1:10" hidden="1" x14ac:dyDescent="0.3">
      <c r="E24" s="83" t="s">
        <v>91</v>
      </c>
      <c r="F24" s="83"/>
      <c r="G24" s="160">
        <f>SUMIF(D7:D20,"Direct",G7:G20)</f>
        <v>25000</v>
      </c>
    </row>
    <row r="25" spans="1:10" hidden="1" x14ac:dyDescent="0.3">
      <c r="E25" s="83" t="s">
        <v>92</v>
      </c>
      <c r="F25" s="83"/>
      <c r="G25" s="161">
        <f>SUMIF(D7:D20,"Administrative",G7:G20)</f>
        <v>0</v>
      </c>
    </row>
    <row r="26" spans="1:10" x14ac:dyDescent="0.3">
      <c r="E26" s="83"/>
      <c r="F26" s="83"/>
      <c r="G26" s="161"/>
    </row>
    <row r="27" spans="1:10" ht="16.5" hidden="1" x14ac:dyDescent="0.3">
      <c r="A27" s="180" t="s">
        <v>153</v>
      </c>
      <c r="E27" s="83"/>
      <c r="F27" s="83"/>
      <c r="G27" s="144"/>
    </row>
    <row r="28" spans="1:10" hidden="1" x14ac:dyDescent="0.3">
      <c r="E28" s="83"/>
      <c r="F28" s="83"/>
      <c r="G28" s="161"/>
    </row>
    <row r="29" spans="1:10" hidden="1" x14ac:dyDescent="0.3">
      <c r="B29" s="63" t="s">
        <v>80</v>
      </c>
      <c r="C29" s="64" t="s">
        <v>80</v>
      </c>
      <c r="D29" s="63" t="s">
        <v>81</v>
      </c>
      <c r="E29" s="65" t="s">
        <v>93</v>
      </c>
      <c r="F29" s="175"/>
      <c r="G29" s="363" t="s">
        <v>94</v>
      </c>
      <c r="H29" s="364"/>
      <c r="I29" s="365"/>
    </row>
    <row r="30" spans="1:10" hidden="1" x14ac:dyDescent="0.3">
      <c r="B30" s="67" t="s">
        <v>84</v>
      </c>
      <c r="C30" s="68" t="s">
        <v>85</v>
      </c>
      <c r="D30" s="69" t="s">
        <v>86</v>
      </c>
      <c r="E30" s="84" t="s">
        <v>95</v>
      </c>
      <c r="F30" s="84"/>
      <c r="G30" s="372" t="s">
        <v>96</v>
      </c>
      <c r="H30" s="373"/>
      <c r="I30" s="374"/>
    </row>
    <row r="31" spans="1:10" ht="45.75" hidden="1" customHeight="1" x14ac:dyDescent="0.3">
      <c r="B31" s="85" t="str">
        <f t="shared" ref="B31:D44" si="0">B7</f>
        <v>Pam Smith</v>
      </c>
      <c r="C31" s="85" t="str">
        <f t="shared" si="0"/>
        <v>Teacher</v>
      </c>
      <c r="D31" s="85" t="str">
        <f t="shared" si="0"/>
        <v>Direct</v>
      </c>
      <c r="E31" s="176">
        <v>0.5</v>
      </c>
      <c r="F31" s="176"/>
      <c r="G31" s="378" t="s">
        <v>132</v>
      </c>
      <c r="H31" s="379"/>
      <c r="I31" s="380"/>
    </row>
    <row r="32" spans="1:10" hidden="1" x14ac:dyDescent="0.3">
      <c r="B32" s="86">
        <f t="shared" si="0"/>
        <v>0</v>
      </c>
      <c r="C32" s="86">
        <f t="shared" si="0"/>
        <v>0</v>
      </c>
      <c r="D32" s="86">
        <f t="shared" si="0"/>
        <v>0</v>
      </c>
      <c r="E32" s="177"/>
      <c r="F32" s="177"/>
      <c r="G32" s="369"/>
      <c r="H32" s="370"/>
      <c r="I32" s="371"/>
    </row>
    <row r="33" spans="1:10" hidden="1" x14ac:dyDescent="0.3">
      <c r="B33" s="87">
        <f t="shared" si="0"/>
        <v>0</v>
      </c>
      <c r="C33" s="87">
        <f t="shared" si="0"/>
        <v>0</v>
      </c>
      <c r="D33" s="87">
        <f t="shared" si="0"/>
        <v>0</v>
      </c>
      <c r="E33" s="178"/>
      <c r="F33" s="178"/>
      <c r="G33" s="366"/>
      <c r="H33" s="367"/>
      <c r="I33" s="368"/>
    </row>
    <row r="34" spans="1:10" hidden="1" x14ac:dyDescent="0.3">
      <c r="B34" s="86">
        <f t="shared" si="0"/>
        <v>0</v>
      </c>
      <c r="C34" s="86">
        <f t="shared" si="0"/>
        <v>0</v>
      </c>
      <c r="D34" s="86">
        <f t="shared" si="0"/>
        <v>0</v>
      </c>
      <c r="E34" s="177"/>
      <c r="F34" s="177"/>
      <c r="G34" s="369"/>
      <c r="H34" s="370"/>
      <c r="I34" s="371"/>
    </row>
    <row r="35" spans="1:10" hidden="1" x14ac:dyDescent="0.3">
      <c r="B35" s="87">
        <f t="shared" si="0"/>
        <v>0</v>
      </c>
      <c r="C35" s="87">
        <f t="shared" si="0"/>
        <v>0</v>
      </c>
      <c r="D35" s="87">
        <f t="shared" si="0"/>
        <v>0</v>
      </c>
      <c r="E35" s="178"/>
      <c r="F35" s="178"/>
      <c r="G35" s="366"/>
      <c r="H35" s="367"/>
      <c r="I35" s="368"/>
    </row>
    <row r="36" spans="1:10" hidden="1" x14ac:dyDescent="0.3">
      <c r="B36" s="86">
        <f t="shared" si="0"/>
        <v>0</v>
      </c>
      <c r="C36" s="86">
        <f t="shared" si="0"/>
        <v>0</v>
      </c>
      <c r="D36" s="86">
        <f t="shared" si="0"/>
        <v>0</v>
      </c>
      <c r="E36" s="177"/>
      <c r="F36" s="177"/>
      <c r="G36" s="369"/>
      <c r="H36" s="370"/>
      <c r="I36" s="371"/>
    </row>
    <row r="37" spans="1:10" hidden="1" x14ac:dyDescent="0.3">
      <c r="B37" s="87">
        <f t="shared" si="0"/>
        <v>0</v>
      </c>
      <c r="C37" s="87">
        <f t="shared" si="0"/>
        <v>0</v>
      </c>
      <c r="D37" s="87">
        <f t="shared" si="0"/>
        <v>0</v>
      </c>
      <c r="E37" s="178"/>
      <c r="F37" s="178"/>
      <c r="G37" s="366"/>
      <c r="H37" s="367"/>
      <c r="I37" s="368"/>
    </row>
    <row r="38" spans="1:10" hidden="1" x14ac:dyDescent="0.3">
      <c r="B38" s="86">
        <f t="shared" si="0"/>
        <v>0</v>
      </c>
      <c r="C38" s="86">
        <f t="shared" si="0"/>
        <v>0</v>
      </c>
      <c r="D38" s="86">
        <f t="shared" si="0"/>
        <v>0</v>
      </c>
      <c r="E38" s="177"/>
      <c r="F38" s="177"/>
      <c r="G38" s="369"/>
      <c r="H38" s="370"/>
      <c r="I38" s="371"/>
    </row>
    <row r="39" spans="1:10" hidden="1" x14ac:dyDescent="0.3">
      <c r="B39" s="87">
        <f t="shared" si="0"/>
        <v>0</v>
      </c>
      <c r="C39" s="87">
        <f t="shared" si="0"/>
        <v>0</v>
      </c>
      <c r="D39" s="87">
        <f t="shared" si="0"/>
        <v>0</v>
      </c>
      <c r="E39" s="178"/>
      <c r="F39" s="178"/>
      <c r="G39" s="366"/>
      <c r="H39" s="367"/>
      <c r="I39" s="368"/>
    </row>
    <row r="40" spans="1:10" hidden="1" x14ac:dyDescent="0.3">
      <c r="B40" s="86">
        <f t="shared" si="0"/>
        <v>0</v>
      </c>
      <c r="C40" s="86">
        <f t="shared" si="0"/>
        <v>0</v>
      </c>
      <c r="D40" s="86">
        <f t="shared" si="0"/>
        <v>0</v>
      </c>
      <c r="E40" s="177"/>
      <c r="F40" s="177"/>
      <c r="G40" s="369"/>
      <c r="H40" s="370"/>
      <c r="I40" s="371"/>
    </row>
    <row r="41" spans="1:10" hidden="1" x14ac:dyDescent="0.3">
      <c r="B41" s="87">
        <f t="shared" si="0"/>
        <v>0</v>
      </c>
      <c r="C41" s="87">
        <f t="shared" si="0"/>
        <v>0</v>
      </c>
      <c r="D41" s="87">
        <f t="shared" si="0"/>
        <v>0</v>
      </c>
      <c r="E41" s="178"/>
      <c r="F41" s="178"/>
      <c r="G41" s="366"/>
      <c r="H41" s="367"/>
      <c r="I41" s="368"/>
    </row>
    <row r="42" spans="1:10" hidden="1" x14ac:dyDescent="0.3">
      <c r="B42" s="86">
        <f t="shared" si="0"/>
        <v>0</v>
      </c>
      <c r="C42" s="86">
        <f t="shared" si="0"/>
        <v>0</v>
      </c>
      <c r="D42" s="86">
        <f t="shared" si="0"/>
        <v>0</v>
      </c>
      <c r="E42" s="177"/>
      <c r="F42" s="177"/>
      <c r="G42" s="369"/>
      <c r="H42" s="370"/>
      <c r="I42" s="371"/>
    </row>
    <row r="43" spans="1:10" hidden="1" x14ac:dyDescent="0.3">
      <c r="B43" s="87">
        <f t="shared" si="0"/>
        <v>0</v>
      </c>
      <c r="C43" s="87">
        <f t="shared" si="0"/>
        <v>0</v>
      </c>
      <c r="D43" s="87">
        <f t="shared" si="0"/>
        <v>0</v>
      </c>
      <c r="E43" s="178"/>
      <c r="F43" s="178"/>
      <c r="G43" s="366"/>
      <c r="H43" s="367"/>
      <c r="I43" s="368"/>
    </row>
    <row r="44" spans="1:10" hidden="1" x14ac:dyDescent="0.3">
      <c r="B44" s="86">
        <f t="shared" si="0"/>
        <v>0</v>
      </c>
      <c r="C44" s="86">
        <f t="shared" si="0"/>
        <v>0</v>
      </c>
      <c r="D44" s="86">
        <f t="shared" si="0"/>
        <v>0</v>
      </c>
      <c r="E44" s="177"/>
      <c r="F44" s="177"/>
      <c r="G44" s="369"/>
      <c r="H44" s="370"/>
      <c r="I44" s="371"/>
    </row>
    <row r="45" spans="1:10" hidden="1" x14ac:dyDescent="0.3">
      <c r="B45" s="88" t="e">
        <f>#REF!</f>
        <v>#REF!</v>
      </c>
      <c r="C45" s="88" t="e">
        <f>#REF!</f>
        <v>#REF!</v>
      </c>
      <c r="D45" s="88" t="e">
        <f>#REF!</f>
        <v>#REF!</v>
      </c>
      <c r="E45" s="179"/>
      <c r="F45" s="179"/>
      <c r="G45" s="381"/>
      <c r="H45" s="382"/>
      <c r="I45" s="383"/>
    </row>
    <row r="46" spans="1:10" x14ac:dyDescent="0.3">
      <c r="E46" s="83"/>
      <c r="F46" s="83"/>
      <c r="G46" s="144"/>
    </row>
    <row r="47" spans="1:10" ht="16.5" x14ac:dyDescent="0.3">
      <c r="A47" s="180" t="s">
        <v>97</v>
      </c>
    </row>
    <row r="48" spans="1:10" x14ac:dyDescent="0.3">
      <c r="B48" s="63" t="s">
        <v>80</v>
      </c>
      <c r="C48" s="64" t="s">
        <v>80</v>
      </c>
      <c r="D48" s="63" t="s">
        <v>81</v>
      </c>
      <c r="E48" s="65" t="s">
        <v>73</v>
      </c>
      <c r="F48" s="65" t="s">
        <v>173</v>
      </c>
      <c r="G48" s="66" t="s">
        <v>118</v>
      </c>
      <c r="H48" s="360" t="s">
        <v>83</v>
      </c>
      <c r="I48" s="360"/>
      <c r="J48" s="181" t="s">
        <v>163</v>
      </c>
    </row>
    <row r="49" spans="1:10" x14ac:dyDescent="0.3">
      <c r="A49" s="207"/>
      <c r="B49" s="67" t="s">
        <v>84</v>
      </c>
      <c r="C49" s="69" t="s">
        <v>85</v>
      </c>
      <c r="D49" s="69" t="s">
        <v>86</v>
      </c>
      <c r="E49" s="70" t="s">
        <v>155</v>
      </c>
      <c r="F49" s="70" t="s">
        <v>151</v>
      </c>
      <c r="G49" s="71" t="s">
        <v>122</v>
      </c>
      <c r="H49" s="145" t="s">
        <v>88</v>
      </c>
      <c r="I49" s="145" t="s">
        <v>89</v>
      </c>
      <c r="J49" s="181" t="s">
        <v>96</v>
      </c>
    </row>
    <row r="50" spans="1:10" x14ac:dyDescent="0.3">
      <c r="A50" s="206" t="s">
        <v>148</v>
      </c>
      <c r="B50" s="85" t="str">
        <f t="shared" ref="B50:D63" si="1">B7</f>
        <v>Pam Smith</v>
      </c>
      <c r="C50" s="89" t="str">
        <f t="shared" si="1"/>
        <v>Teacher</v>
      </c>
      <c r="D50" s="89" t="str">
        <f t="shared" si="1"/>
        <v>Direct</v>
      </c>
      <c r="E50" s="76">
        <f>50000*0.32</f>
        <v>16000</v>
      </c>
      <c r="F50" s="184">
        <v>0.32</v>
      </c>
      <c r="G50" s="76">
        <v>8000</v>
      </c>
      <c r="H50" s="77"/>
      <c r="I50" s="77"/>
      <c r="J50" s="85" t="s">
        <v>131</v>
      </c>
    </row>
    <row r="51" spans="1:10" x14ac:dyDescent="0.3">
      <c r="B51" s="86">
        <f t="shared" si="1"/>
        <v>0</v>
      </c>
      <c r="C51" s="86">
        <f t="shared" si="1"/>
        <v>0</v>
      </c>
      <c r="D51" s="57">
        <f t="shared" si="1"/>
        <v>0</v>
      </c>
      <c r="E51" s="80"/>
      <c r="F51" s="80"/>
      <c r="G51" s="80"/>
      <c r="H51" s="80"/>
      <c r="I51" s="80"/>
      <c r="J51" s="39" t="s">
        <v>152</v>
      </c>
    </row>
    <row r="52" spans="1:10" x14ac:dyDescent="0.3">
      <c r="B52" s="87">
        <f t="shared" si="1"/>
        <v>0</v>
      </c>
      <c r="C52" s="87">
        <f t="shared" si="1"/>
        <v>0</v>
      </c>
      <c r="D52" s="90">
        <f t="shared" si="1"/>
        <v>0</v>
      </c>
      <c r="E52" s="77"/>
      <c r="F52" s="77"/>
      <c r="G52" s="77"/>
      <c r="H52" s="77"/>
      <c r="I52" s="77"/>
      <c r="J52" s="195"/>
    </row>
    <row r="53" spans="1:10" x14ac:dyDescent="0.3">
      <c r="B53" s="86">
        <f t="shared" si="1"/>
        <v>0</v>
      </c>
      <c r="C53" s="86">
        <f t="shared" si="1"/>
        <v>0</v>
      </c>
      <c r="D53" s="57">
        <f t="shared" si="1"/>
        <v>0</v>
      </c>
      <c r="E53" s="80"/>
      <c r="F53" s="80"/>
      <c r="G53" s="80"/>
      <c r="H53" s="80"/>
      <c r="I53" s="80"/>
      <c r="J53" s="39"/>
    </row>
    <row r="54" spans="1:10" x14ac:dyDescent="0.3">
      <c r="B54" s="87">
        <f t="shared" si="1"/>
        <v>0</v>
      </c>
      <c r="C54" s="87">
        <f t="shared" si="1"/>
        <v>0</v>
      </c>
      <c r="D54" s="90">
        <f t="shared" si="1"/>
        <v>0</v>
      </c>
      <c r="E54" s="77"/>
      <c r="F54" s="77"/>
      <c r="G54" s="77"/>
      <c r="H54" s="77"/>
      <c r="I54" s="77"/>
      <c r="J54" s="87"/>
    </row>
    <row r="55" spans="1:10" x14ac:dyDescent="0.3">
      <c r="B55" s="86">
        <f t="shared" si="1"/>
        <v>0</v>
      </c>
      <c r="C55" s="86">
        <f t="shared" si="1"/>
        <v>0</v>
      </c>
      <c r="D55" s="57">
        <f t="shared" si="1"/>
        <v>0</v>
      </c>
      <c r="E55" s="80"/>
      <c r="F55" s="80"/>
      <c r="G55" s="80"/>
      <c r="H55" s="80"/>
      <c r="I55" s="80"/>
      <c r="J55" s="39"/>
    </row>
    <row r="56" spans="1:10" x14ac:dyDescent="0.3">
      <c r="B56" s="87">
        <f t="shared" si="1"/>
        <v>0</v>
      </c>
      <c r="C56" s="87">
        <f t="shared" si="1"/>
        <v>0</v>
      </c>
      <c r="D56" s="90">
        <f t="shared" si="1"/>
        <v>0</v>
      </c>
      <c r="E56" s="77"/>
      <c r="F56" s="77"/>
      <c r="G56" s="77"/>
      <c r="H56" s="77"/>
      <c r="I56" s="77"/>
      <c r="J56" s="87"/>
    </row>
    <row r="57" spans="1:10" x14ac:dyDescent="0.3">
      <c r="B57" s="86">
        <f t="shared" si="1"/>
        <v>0</v>
      </c>
      <c r="C57" s="86">
        <f t="shared" si="1"/>
        <v>0</v>
      </c>
      <c r="D57" s="57">
        <f t="shared" si="1"/>
        <v>0</v>
      </c>
      <c r="E57" s="80"/>
      <c r="F57" s="80"/>
      <c r="G57" s="80"/>
      <c r="H57" s="80"/>
      <c r="I57" s="80"/>
      <c r="J57" s="39"/>
    </row>
    <row r="58" spans="1:10" x14ac:dyDescent="0.3">
      <c r="B58" s="87">
        <f t="shared" si="1"/>
        <v>0</v>
      </c>
      <c r="C58" s="87">
        <f t="shared" si="1"/>
        <v>0</v>
      </c>
      <c r="D58" s="90">
        <f t="shared" si="1"/>
        <v>0</v>
      </c>
      <c r="E58" s="77"/>
      <c r="F58" s="77"/>
      <c r="G58" s="77"/>
      <c r="H58" s="77"/>
      <c r="I58" s="77"/>
      <c r="J58" s="87"/>
    </row>
    <row r="59" spans="1:10" x14ac:dyDescent="0.3">
      <c r="B59" s="86">
        <f t="shared" si="1"/>
        <v>0</v>
      </c>
      <c r="C59" s="86">
        <f t="shared" si="1"/>
        <v>0</v>
      </c>
      <c r="D59" s="57">
        <f t="shared" si="1"/>
        <v>0</v>
      </c>
      <c r="E59" s="91"/>
      <c r="F59" s="91"/>
      <c r="G59" s="80"/>
      <c r="H59" s="80"/>
      <c r="I59" s="80"/>
      <c r="J59" s="39"/>
    </row>
    <row r="60" spans="1:10" x14ac:dyDescent="0.3">
      <c r="B60" s="87">
        <f t="shared" si="1"/>
        <v>0</v>
      </c>
      <c r="C60" s="87">
        <f t="shared" si="1"/>
        <v>0</v>
      </c>
      <c r="D60" s="90">
        <f t="shared" si="1"/>
        <v>0</v>
      </c>
      <c r="E60" s="77"/>
      <c r="F60" s="77"/>
      <c r="G60" s="77"/>
      <c r="H60" s="77"/>
      <c r="I60" s="77"/>
      <c r="J60" s="87"/>
    </row>
    <row r="61" spans="1:10" x14ac:dyDescent="0.3">
      <c r="B61" s="86">
        <f t="shared" si="1"/>
        <v>0</v>
      </c>
      <c r="C61" s="86">
        <f t="shared" si="1"/>
        <v>0</v>
      </c>
      <c r="D61" s="57">
        <f t="shared" si="1"/>
        <v>0</v>
      </c>
      <c r="E61" s="80"/>
      <c r="F61" s="80"/>
      <c r="G61" s="80"/>
      <c r="H61" s="80"/>
      <c r="I61" s="80"/>
      <c r="J61" s="39"/>
    </row>
    <row r="62" spans="1:10" x14ac:dyDescent="0.3">
      <c r="B62" s="87">
        <f t="shared" si="1"/>
        <v>0</v>
      </c>
      <c r="C62" s="87">
        <f t="shared" si="1"/>
        <v>0</v>
      </c>
      <c r="D62" s="200">
        <f t="shared" si="1"/>
        <v>0</v>
      </c>
      <c r="E62" s="77"/>
      <c r="F62" s="77"/>
      <c r="G62" s="77"/>
      <c r="H62" s="77"/>
      <c r="I62" s="77"/>
      <c r="J62" s="87"/>
    </row>
    <row r="63" spans="1:10" x14ac:dyDescent="0.3">
      <c r="B63" s="201">
        <f t="shared" si="1"/>
        <v>0</v>
      </c>
      <c r="C63" s="201">
        <f t="shared" si="1"/>
        <v>0</v>
      </c>
      <c r="D63" s="202">
        <f t="shared" si="1"/>
        <v>0</v>
      </c>
      <c r="E63" s="105"/>
      <c r="F63" s="105"/>
      <c r="G63" s="105"/>
      <c r="H63" s="105"/>
      <c r="I63" s="105"/>
      <c r="J63" s="203"/>
    </row>
    <row r="64" spans="1:10" x14ac:dyDescent="0.3">
      <c r="B64" s="72"/>
      <c r="C64" s="72"/>
      <c r="D64" s="72"/>
      <c r="E64" s="361">
        <f>SUM(E50:E63)</f>
        <v>16000</v>
      </c>
      <c r="F64" s="182"/>
      <c r="G64" s="358">
        <f>SUM(G50:G63)</f>
        <v>8000</v>
      </c>
      <c r="H64" s="358">
        <f>SUM(H50:H63)</f>
        <v>0</v>
      </c>
      <c r="I64" s="358">
        <f>SUM(I50:I63)</f>
        <v>0</v>
      </c>
    </row>
    <row r="65" spans="1:13" x14ac:dyDescent="0.3">
      <c r="B65" s="72"/>
      <c r="D65" s="82" t="s">
        <v>98</v>
      </c>
      <c r="E65" s="361"/>
      <c r="F65" s="173"/>
      <c r="G65" s="358"/>
      <c r="H65" s="358"/>
      <c r="I65" s="358"/>
    </row>
    <row r="66" spans="1:13" x14ac:dyDescent="0.3">
      <c r="B66" s="72"/>
      <c r="C66" s="72"/>
      <c r="D66" s="72"/>
      <c r="E66" s="362"/>
      <c r="F66" s="174"/>
      <c r="G66" s="359"/>
      <c r="H66" s="359"/>
      <c r="I66" s="359"/>
    </row>
    <row r="67" spans="1:13" ht="12.75" hidden="1" customHeight="1" x14ac:dyDescent="0.3">
      <c r="E67" s="83" t="s">
        <v>91</v>
      </c>
      <c r="F67" s="83"/>
      <c r="G67" s="160">
        <f>SUMIF(D50:D63,"Direct",G50:G63)</f>
        <v>8000</v>
      </c>
    </row>
    <row r="68" spans="1:13" ht="12.75" hidden="1" customHeight="1" x14ac:dyDescent="0.3">
      <c r="E68" s="83" t="s">
        <v>92</v>
      </c>
      <c r="F68" s="83"/>
      <c r="G68" s="161">
        <f>SUMIF(D50:D63,"Administrative",G50:G63)</f>
        <v>0</v>
      </c>
    </row>
    <row r="69" spans="1:13" ht="12.75" customHeight="1" x14ac:dyDescent="0.3">
      <c r="E69" s="83"/>
      <c r="F69" s="83"/>
      <c r="G69" s="161"/>
    </row>
    <row r="70" spans="1:13" ht="23.1" hidden="1" customHeight="1" x14ac:dyDescent="0.3">
      <c r="A70" s="180" t="s">
        <v>154</v>
      </c>
      <c r="E70" s="83"/>
      <c r="F70" s="83"/>
      <c r="G70" s="161"/>
    </row>
    <row r="71" spans="1:13" hidden="1" x14ac:dyDescent="0.3"/>
    <row r="72" spans="1:13" hidden="1" x14ac:dyDescent="0.3">
      <c r="B72" s="63" t="s">
        <v>80</v>
      </c>
      <c r="C72" s="64" t="s">
        <v>80</v>
      </c>
      <c r="D72" s="63" t="s">
        <v>81</v>
      </c>
      <c r="E72" s="65" t="s">
        <v>93</v>
      </c>
      <c r="F72" s="175"/>
      <c r="G72" s="363" t="s">
        <v>94</v>
      </c>
      <c r="H72" s="364"/>
      <c r="I72" s="365"/>
    </row>
    <row r="73" spans="1:13" hidden="1" x14ac:dyDescent="0.3">
      <c r="B73" s="67" t="s">
        <v>84</v>
      </c>
      <c r="C73" s="68" t="s">
        <v>85</v>
      </c>
      <c r="D73" s="69" t="s">
        <v>86</v>
      </c>
      <c r="E73" s="84" t="s">
        <v>151</v>
      </c>
      <c r="F73" s="84"/>
      <c r="G73" s="372" t="s">
        <v>99</v>
      </c>
      <c r="H73" s="373"/>
      <c r="I73" s="374"/>
    </row>
    <row r="74" spans="1:13" hidden="1" x14ac:dyDescent="0.3">
      <c r="B74" s="85" t="str">
        <f t="shared" ref="B74:D87" si="2">B50</f>
        <v>Pam Smith</v>
      </c>
      <c r="C74" s="85" t="str">
        <f t="shared" si="2"/>
        <v>Teacher</v>
      </c>
      <c r="D74" s="85" t="str">
        <f t="shared" si="2"/>
        <v>Direct</v>
      </c>
      <c r="E74" s="169">
        <v>0.32</v>
      </c>
      <c r="F74" s="169"/>
      <c r="G74" s="375" t="s">
        <v>131</v>
      </c>
      <c r="H74" s="376"/>
      <c r="I74" s="377"/>
    </row>
    <row r="75" spans="1:13" hidden="1" x14ac:dyDescent="0.3">
      <c r="B75" s="86">
        <f t="shared" si="2"/>
        <v>0</v>
      </c>
      <c r="C75" s="86">
        <f t="shared" si="2"/>
        <v>0</v>
      </c>
      <c r="D75" s="86">
        <f t="shared" si="2"/>
        <v>0</v>
      </c>
      <c r="E75" s="166"/>
      <c r="F75" s="166"/>
      <c r="G75" s="369"/>
      <c r="H75" s="370"/>
      <c r="I75" s="371"/>
    </row>
    <row r="76" spans="1:13" hidden="1" x14ac:dyDescent="0.3">
      <c r="B76" s="87">
        <f t="shared" si="2"/>
        <v>0</v>
      </c>
      <c r="C76" s="87">
        <f t="shared" si="2"/>
        <v>0</v>
      </c>
      <c r="D76" s="87">
        <f t="shared" si="2"/>
        <v>0</v>
      </c>
      <c r="E76" s="167"/>
      <c r="F76" s="167"/>
      <c r="G76" s="366"/>
      <c r="H76" s="367"/>
      <c r="I76" s="368"/>
    </row>
    <row r="77" spans="1:13" hidden="1" x14ac:dyDescent="0.3">
      <c r="B77" s="86">
        <f t="shared" si="2"/>
        <v>0</v>
      </c>
      <c r="C77" s="86">
        <f t="shared" si="2"/>
        <v>0</v>
      </c>
      <c r="D77" s="86">
        <f t="shared" si="2"/>
        <v>0</v>
      </c>
      <c r="E77" s="166"/>
      <c r="F77" s="166"/>
      <c r="G77" s="369"/>
      <c r="H77" s="370"/>
      <c r="I77" s="371"/>
    </row>
    <row r="78" spans="1:13" hidden="1" x14ac:dyDescent="0.3">
      <c r="B78" s="87">
        <f t="shared" si="2"/>
        <v>0</v>
      </c>
      <c r="C78" s="87">
        <f t="shared" si="2"/>
        <v>0</v>
      </c>
      <c r="D78" s="87">
        <f t="shared" si="2"/>
        <v>0</v>
      </c>
      <c r="E78" s="167"/>
      <c r="F78" s="167"/>
      <c r="G78" s="366"/>
      <c r="H78" s="367"/>
      <c r="I78" s="368"/>
    </row>
    <row r="79" spans="1:13" hidden="1" x14ac:dyDescent="0.3">
      <c r="B79" s="86">
        <f t="shared" si="2"/>
        <v>0</v>
      </c>
      <c r="C79" s="86">
        <f t="shared" si="2"/>
        <v>0</v>
      </c>
      <c r="D79" s="86">
        <f t="shared" si="2"/>
        <v>0</v>
      </c>
      <c r="E79" s="166"/>
      <c r="F79" s="166"/>
      <c r="G79" s="369"/>
      <c r="H79" s="370"/>
      <c r="I79" s="371"/>
    </row>
    <row r="80" spans="1:13" hidden="1" x14ac:dyDescent="0.3">
      <c r="B80" s="87">
        <f t="shared" si="2"/>
        <v>0</v>
      </c>
      <c r="C80" s="87">
        <f t="shared" si="2"/>
        <v>0</v>
      </c>
      <c r="D80" s="87">
        <f t="shared" si="2"/>
        <v>0</v>
      </c>
      <c r="E80" s="167"/>
      <c r="F80" s="167"/>
      <c r="G80" s="366"/>
      <c r="H80" s="367"/>
      <c r="I80" s="368"/>
      <c r="M80" s="57" t="s">
        <v>152</v>
      </c>
    </row>
    <row r="81" spans="2:9" hidden="1" x14ac:dyDescent="0.3">
      <c r="B81" s="86">
        <f t="shared" si="2"/>
        <v>0</v>
      </c>
      <c r="C81" s="86">
        <f t="shared" si="2"/>
        <v>0</v>
      </c>
      <c r="D81" s="86">
        <f t="shared" si="2"/>
        <v>0</v>
      </c>
      <c r="E81" s="166"/>
      <c r="F81" s="166"/>
      <c r="G81" s="369"/>
      <c r="H81" s="370"/>
      <c r="I81" s="371"/>
    </row>
    <row r="82" spans="2:9" hidden="1" x14ac:dyDescent="0.3">
      <c r="B82" s="87">
        <f t="shared" si="2"/>
        <v>0</v>
      </c>
      <c r="C82" s="87">
        <f t="shared" si="2"/>
        <v>0</v>
      </c>
      <c r="D82" s="87">
        <f t="shared" si="2"/>
        <v>0</v>
      </c>
      <c r="E82" s="167"/>
      <c r="F82" s="167"/>
      <c r="G82" s="366"/>
      <c r="H82" s="367"/>
      <c r="I82" s="368"/>
    </row>
    <row r="83" spans="2:9" hidden="1" x14ac:dyDescent="0.3">
      <c r="B83" s="86">
        <f t="shared" si="2"/>
        <v>0</v>
      </c>
      <c r="C83" s="86">
        <f t="shared" si="2"/>
        <v>0</v>
      </c>
      <c r="D83" s="86">
        <f t="shared" si="2"/>
        <v>0</v>
      </c>
      <c r="E83" s="166"/>
      <c r="F83" s="166"/>
      <c r="G83" s="369"/>
      <c r="H83" s="370"/>
      <c r="I83" s="371"/>
    </row>
    <row r="84" spans="2:9" hidden="1" x14ac:dyDescent="0.3">
      <c r="B84" s="87">
        <f t="shared" si="2"/>
        <v>0</v>
      </c>
      <c r="C84" s="87">
        <f t="shared" si="2"/>
        <v>0</v>
      </c>
      <c r="D84" s="87">
        <f t="shared" si="2"/>
        <v>0</v>
      </c>
      <c r="E84" s="167"/>
      <c r="F84" s="167"/>
      <c r="G84" s="366"/>
      <c r="H84" s="367"/>
      <c r="I84" s="368"/>
    </row>
    <row r="85" spans="2:9" hidden="1" x14ac:dyDescent="0.3">
      <c r="B85" s="86">
        <f t="shared" si="2"/>
        <v>0</v>
      </c>
      <c r="C85" s="86">
        <f t="shared" si="2"/>
        <v>0</v>
      </c>
      <c r="D85" s="86">
        <f t="shared" si="2"/>
        <v>0</v>
      </c>
      <c r="E85" s="166"/>
      <c r="F85" s="166"/>
      <c r="G85" s="369"/>
      <c r="H85" s="370"/>
      <c r="I85" s="371"/>
    </row>
    <row r="86" spans="2:9" hidden="1" x14ac:dyDescent="0.3">
      <c r="B86" s="87">
        <f t="shared" si="2"/>
        <v>0</v>
      </c>
      <c r="C86" s="87">
        <f t="shared" si="2"/>
        <v>0</v>
      </c>
      <c r="D86" s="87">
        <f t="shared" si="2"/>
        <v>0</v>
      </c>
      <c r="E86" s="167"/>
      <c r="F86" s="167"/>
      <c r="G86" s="366"/>
      <c r="H86" s="367"/>
      <c r="I86" s="368"/>
    </row>
    <row r="87" spans="2:9" hidden="1" x14ac:dyDescent="0.3">
      <c r="B87" s="86">
        <f t="shared" si="2"/>
        <v>0</v>
      </c>
      <c r="C87" s="86">
        <f t="shared" si="2"/>
        <v>0</v>
      </c>
      <c r="D87" s="86">
        <f t="shared" si="2"/>
        <v>0</v>
      </c>
      <c r="E87" s="166"/>
      <c r="F87" s="166"/>
      <c r="G87" s="369"/>
      <c r="H87" s="370"/>
      <c r="I87" s="371"/>
    </row>
    <row r="88" spans="2:9" hidden="1" x14ac:dyDescent="0.3">
      <c r="B88" s="88" t="e">
        <f>#REF!</f>
        <v>#REF!</v>
      </c>
      <c r="C88" s="88" t="e">
        <f>#REF!</f>
        <v>#REF!</v>
      </c>
      <c r="D88" s="88" t="e">
        <f>#REF!</f>
        <v>#REF!</v>
      </c>
      <c r="E88" s="168"/>
      <c r="F88" s="168"/>
      <c r="G88" s="381"/>
      <c r="H88" s="382"/>
      <c r="I88" s="383"/>
    </row>
  </sheetData>
  <sheetProtection sheet="1" objects="1" scenarios="1" formatRows="0" insertRows="0" deleteRows="0"/>
  <mergeCells count="45">
    <mergeCell ref="G76:I76"/>
    <mergeCell ref="G77:I77"/>
    <mergeCell ref="G78:I78"/>
    <mergeCell ref="G88:I88"/>
    <mergeCell ref="G83:I83"/>
    <mergeCell ref="G84:I84"/>
    <mergeCell ref="G85:I85"/>
    <mergeCell ref="G86:I86"/>
    <mergeCell ref="G87:I87"/>
    <mergeCell ref="G79:I79"/>
    <mergeCell ref="G80:I80"/>
    <mergeCell ref="G81:I81"/>
    <mergeCell ref="G82:I82"/>
    <mergeCell ref="G73:I73"/>
    <mergeCell ref="G74:I74"/>
    <mergeCell ref="G75:I75"/>
    <mergeCell ref="G30:I30"/>
    <mergeCell ref="G33:I33"/>
    <mergeCell ref="G34:I34"/>
    <mergeCell ref="G35:I35"/>
    <mergeCell ref="G36:I36"/>
    <mergeCell ref="G31:I31"/>
    <mergeCell ref="G32:I32"/>
    <mergeCell ref="G41:I41"/>
    <mergeCell ref="G42:I42"/>
    <mergeCell ref="G43:I43"/>
    <mergeCell ref="G44:I44"/>
    <mergeCell ref="G45:I45"/>
    <mergeCell ref="G72:I72"/>
    <mergeCell ref="C2:E2"/>
    <mergeCell ref="H64:H66"/>
    <mergeCell ref="G64:G66"/>
    <mergeCell ref="H5:I5"/>
    <mergeCell ref="I21:I23"/>
    <mergeCell ref="H48:I48"/>
    <mergeCell ref="E21:E23"/>
    <mergeCell ref="G21:G23"/>
    <mergeCell ref="I64:I66"/>
    <mergeCell ref="E64:E66"/>
    <mergeCell ref="H21:H23"/>
    <mergeCell ref="G29:I29"/>
    <mergeCell ref="G37:I37"/>
    <mergeCell ref="G38:I38"/>
    <mergeCell ref="G39:I39"/>
    <mergeCell ref="G40:I40"/>
  </mergeCells>
  <phoneticPr fontId="2" type="noConversion"/>
  <dataValidations count="2">
    <dataValidation type="list" allowBlank="1" showInputMessage="1" showErrorMessage="1" sqref="D7 D9 D11 D13 D15 D17 D19">
      <formula1>"Direct, Administrative"</formula1>
    </dataValidation>
    <dataValidation type="list" allowBlank="1" showInputMessage="1" showErrorMessage="1" sqref="D8 D10 D12 D14 D16 D18 D20">
      <formula1>"Direct,Administrative"</formula1>
    </dataValidation>
  </dataValidations>
  <pageMargins left="0.25" right="0.25" top="0.75" bottom="0.75" header="0.3" footer="0.3"/>
  <pageSetup scale="62" orientation="landscape"/>
  <headerFooter alignWithMargins="0">
    <oddHeader>&amp;L&amp;"Arial,Bold"FORM B&amp;CThe Big Lift
Social Innovation Fund
Funding Request</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2"/>
  <sheetViews>
    <sheetView showZeros="0" topLeftCell="A72" workbookViewId="0">
      <selection activeCell="G111" sqref="G111:G113"/>
    </sheetView>
  </sheetViews>
  <sheetFormatPr defaultColWidth="11.42578125" defaultRowHeight="15" x14ac:dyDescent="0.3"/>
  <cols>
    <col min="1" max="1" width="7.42578125" style="25" customWidth="1"/>
    <col min="2" max="2" width="22" style="25" customWidth="1"/>
    <col min="3" max="3" width="35.140625" style="186" customWidth="1"/>
    <col min="4" max="4" width="17.140625" style="25" customWidth="1"/>
    <col min="5" max="5" width="15.7109375" style="94" hidden="1" customWidth="1"/>
    <col min="6" max="6" width="16.140625" style="25" customWidth="1"/>
    <col min="7" max="7" width="14.28515625" style="25" customWidth="1"/>
    <col min="8" max="8" width="14" style="25" customWidth="1"/>
    <col min="9" max="16384" width="11.42578125" style="25"/>
  </cols>
  <sheetData>
    <row r="2" spans="1:8" ht="18" x14ac:dyDescent="0.35">
      <c r="B2" s="92" t="s">
        <v>52</v>
      </c>
      <c r="C2" s="391" t="str">
        <f>'Form A'!B2</f>
        <v>Sample</v>
      </c>
      <c r="D2" s="392"/>
      <c r="E2" s="393"/>
    </row>
    <row r="3" spans="1:8" ht="18" x14ac:dyDescent="0.35">
      <c r="B3" s="93"/>
      <c r="C3" s="185"/>
      <c r="E3" s="25"/>
    </row>
    <row r="4" spans="1:8" ht="16.5" x14ac:dyDescent="0.3">
      <c r="A4" s="197" t="s">
        <v>100</v>
      </c>
    </row>
    <row r="5" spans="1:8" x14ac:dyDescent="0.3">
      <c r="B5" s="95"/>
      <c r="C5" s="187" t="s">
        <v>157</v>
      </c>
      <c r="D5" s="95" t="s">
        <v>81</v>
      </c>
      <c r="E5" s="96" t="s">
        <v>42</v>
      </c>
      <c r="F5" s="97" t="s">
        <v>118</v>
      </c>
      <c r="G5" s="387" t="s">
        <v>83</v>
      </c>
      <c r="H5" s="387"/>
    </row>
    <row r="6" spans="1:8" x14ac:dyDescent="0.3">
      <c r="B6" s="98" t="s">
        <v>102</v>
      </c>
      <c r="C6" s="188" t="s">
        <v>103</v>
      </c>
      <c r="D6" s="98" t="s">
        <v>86</v>
      </c>
      <c r="E6" s="99" t="s">
        <v>86</v>
      </c>
      <c r="F6" s="71" t="s">
        <v>122</v>
      </c>
      <c r="G6" s="149" t="s">
        <v>88</v>
      </c>
      <c r="H6" s="149" t="s">
        <v>89</v>
      </c>
    </row>
    <row r="7" spans="1:8" ht="45" x14ac:dyDescent="0.3">
      <c r="A7" s="130" t="s">
        <v>164</v>
      </c>
      <c r="B7" s="78" t="s">
        <v>129</v>
      </c>
      <c r="C7" s="189" t="s">
        <v>167</v>
      </c>
      <c r="D7" s="78" t="s">
        <v>117</v>
      </c>
      <c r="E7" s="80">
        <v>500</v>
      </c>
      <c r="F7" s="101">
        <v>500</v>
      </c>
      <c r="G7" s="102"/>
      <c r="H7" s="102"/>
    </row>
    <row r="8" spans="1:8" x14ac:dyDescent="0.3">
      <c r="B8" s="75"/>
      <c r="C8" s="190"/>
      <c r="D8" s="75"/>
      <c r="E8" s="77"/>
      <c r="F8" s="77"/>
      <c r="G8" s="103"/>
      <c r="H8" s="103"/>
    </row>
    <row r="9" spans="1:8" x14ac:dyDescent="0.3">
      <c r="B9" s="78"/>
      <c r="C9" s="189"/>
      <c r="D9" s="78"/>
      <c r="E9" s="80"/>
      <c r="F9" s="80"/>
      <c r="G9" s="102"/>
      <c r="H9" s="102"/>
    </row>
    <row r="10" spans="1:8" x14ac:dyDescent="0.3">
      <c r="B10" s="75"/>
      <c r="C10" s="190"/>
      <c r="D10" s="75"/>
      <c r="E10" s="77"/>
      <c r="F10" s="77"/>
      <c r="G10" s="103"/>
      <c r="H10" s="103"/>
    </row>
    <row r="11" spans="1:8" x14ac:dyDescent="0.3">
      <c r="B11" s="78"/>
      <c r="C11" s="189"/>
      <c r="D11" s="78"/>
      <c r="E11" s="80"/>
      <c r="F11" s="80"/>
      <c r="G11" s="102"/>
      <c r="H11" s="102"/>
    </row>
    <row r="12" spans="1:8" x14ac:dyDescent="0.3">
      <c r="B12" s="75"/>
      <c r="C12" s="190"/>
      <c r="D12" s="75"/>
      <c r="E12" s="77"/>
      <c r="F12" s="77"/>
      <c r="G12" s="103"/>
      <c r="H12" s="103"/>
    </row>
    <row r="13" spans="1:8" x14ac:dyDescent="0.3">
      <c r="B13" s="78"/>
      <c r="C13" s="189"/>
      <c r="D13" s="78"/>
      <c r="E13" s="80"/>
      <c r="F13" s="80"/>
      <c r="G13" s="102"/>
      <c r="H13" s="102"/>
    </row>
    <row r="14" spans="1:8" x14ac:dyDescent="0.3">
      <c r="B14" s="75"/>
      <c r="C14" s="190"/>
      <c r="D14" s="75"/>
      <c r="E14" s="77"/>
      <c r="F14" s="77"/>
      <c r="G14" s="103"/>
      <c r="H14" s="103"/>
    </row>
    <row r="15" spans="1:8" x14ac:dyDescent="0.3">
      <c r="B15" s="104"/>
      <c r="C15" s="191"/>
      <c r="D15" s="104"/>
      <c r="E15" s="105"/>
      <c r="F15" s="105"/>
      <c r="G15" s="106"/>
      <c r="H15" s="106"/>
    </row>
    <row r="16" spans="1:8" x14ac:dyDescent="0.3">
      <c r="B16" s="107"/>
      <c r="C16" s="192"/>
      <c r="D16" s="107"/>
      <c r="E16" s="384">
        <f>SUM(E7:E15)</f>
        <v>500</v>
      </c>
      <c r="F16" s="384">
        <f>SUM(F7:F15)</f>
        <v>500</v>
      </c>
      <c r="G16" s="384">
        <f>SUM(G7:G15)</f>
        <v>0</v>
      </c>
      <c r="H16" s="384">
        <f>SUM(H7:H15)</f>
        <v>0</v>
      </c>
    </row>
    <row r="17" spans="1:8" ht="12" customHeight="1" x14ac:dyDescent="0.3">
      <c r="B17" s="107"/>
      <c r="D17" s="108" t="s">
        <v>98</v>
      </c>
      <c r="E17" s="385"/>
      <c r="F17" s="385"/>
      <c r="G17" s="385"/>
      <c r="H17" s="385"/>
    </row>
    <row r="18" spans="1:8" ht="11.1" customHeight="1" x14ac:dyDescent="0.3">
      <c r="B18" s="107"/>
      <c r="C18" s="192"/>
      <c r="D18" s="107"/>
      <c r="E18" s="386"/>
      <c r="F18" s="386"/>
      <c r="G18" s="386"/>
      <c r="H18" s="386"/>
    </row>
    <row r="19" spans="1:8" ht="12.75" hidden="1" customHeight="1" x14ac:dyDescent="0.3">
      <c r="E19" s="94" t="s">
        <v>91</v>
      </c>
      <c r="F19" s="162">
        <f>SUMIF(D7:D15,"Direct",F7:F15)</f>
        <v>500</v>
      </c>
    </row>
    <row r="20" spans="1:8" s="109" customFormat="1" ht="12" hidden="1" customHeight="1" x14ac:dyDescent="0.3">
      <c r="C20" s="193"/>
      <c r="E20" s="110" t="s">
        <v>92</v>
      </c>
      <c r="F20" s="163">
        <f>SUMIF(D7:D15,"Administrative",F7:F15)</f>
        <v>0</v>
      </c>
    </row>
    <row r="21" spans="1:8" s="109" customFormat="1" ht="14.25" x14ac:dyDescent="0.3">
      <c r="C21" s="193"/>
      <c r="E21" s="110"/>
      <c r="F21" s="148"/>
    </row>
    <row r="22" spans="1:8" s="109" customFormat="1" ht="14.25" x14ac:dyDescent="0.3">
      <c r="C22" s="193"/>
      <c r="E22" s="110"/>
      <c r="F22" s="148"/>
    </row>
    <row r="23" spans="1:8" s="109" customFormat="1" ht="16.5" x14ac:dyDescent="0.3">
      <c r="A23" s="197" t="s">
        <v>104</v>
      </c>
      <c r="B23" s="25"/>
      <c r="C23" s="186"/>
      <c r="D23" s="25"/>
      <c r="E23" s="94"/>
      <c r="F23" s="94"/>
      <c r="G23" s="25"/>
    </row>
    <row r="24" spans="1:8" s="109" customFormat="1" x14ac:dyDescent="0.3">
      <c r="A24" s="25"/>
      <c r="B24" s="95"/>
      <c r="C24" s="187" t="s">
        <v>157</v>
      </c>
      <c r="D24" s="95" t="s">
        <v>81</v>
      </c>
      <c r="E24" s="96" t="s">
        <v>42</v>
      </c>
      <c r="F24" s="111" t="s">
        <v>118</v>
      </c>
      <c r="G24" s="387" t="s">
        <v>83</v>
      </c>
      <c r="H24" s="387"/>
    </row>
    <row r="25" spans="1:8" s="109" customFormat="1" x14ac:dyDescent="0.3">
      <c r="A25" s="25"/>
      <c r="B25" s="98" t="s">
        <v>102</v>
      </c>
      <c r="C25" s="188" t="s">
        <v>103</v>
      </c>
      <c r="D25" s="98" t="s">
        <v>86</v>
      </c>
      <c r="E25" s="99" t="s">
        <v>86</v>
      </c>
      <c r="F25" s="71" t="s">
        <v>122</v>
      </c>
      <c r="G25" s="149" t="s">
        <v>88</v>
      </c>
      <c r="H25" s="149" t="s">
        <v>89</v>
      </c>
    </row>
    <row r="26" spans="1:8" s="109" customFormat="1" ht="30" x14ac:dyDescent="0.3">
      <c r="A26" s="130" t="s">
        <v>164</v>
      </c>
      <c r="B26" s="78" t="s">
        <v>162</v>
      </c>
      <c r="C26" s="189" t="s">
        <v>161</v>
      </c>
      <c r="D26" s="78" t="s">
        <v>117</v>
      </c>
      <c r="E26" s="80">
        <v>2000</v>
      </c>
      <c r="F26" s="101">
        <v>0</v>
      </c>
      <c r="G26" s="102">
        <v>2000</v>
      </c>
      <c r="H26" s="102"/>
    </row>
    <row r="27" spans="1:8" s="109" customFormat="1" x14ac:dyDescent="0.3">
      <c r="A27" s="25"/>
      <c r="B27" s="75"/>
      <c r="C27" s="190"/>
      <c r="D27" s="75"/>
      <c r="E27" s="77"/>
      <c r="F27" s="77"/>
      <c r="G27" s="103"/>
      <c r="H27" s="103"/>
    </row>
    <row r="28" spans="1:8" s="109" customFormat="1" x14ac:dyDescent="0.3">
      <c r="A28" s="25"/>
      <c r="B28" s="78"/>
      <c r="C28" s="189"/>
      <c r="D28" s="78"/>
      <c r="E28" s="80"/>
      <c r="F28" s="80"/>
      <c r="G28" s="102"/>
      <c r="H28" s="102"/>
    </row>
    <row r="29" spans="1:8" s="109" customFormat="1" x14ac:dyDescent="0.3">
      <c r="A29" s="25"/>
      <c r="B29" s="75"/>
      <c r="C29" s="190"/>
      <c r="D29" s="75"/>
      <c r="E29" s="77"/>
      <c r="F29" s="77"/>
      <c r="G29" s="103"/>
      <c r="H29" s="103"/>
    </row>
    <row r="30" spans="1:8" s="109" customFormat="1" x14ac:dyDescent="0.3">
      <c r="A30" s="25"/>
      <c r="B30" s="78"/>
      <c r="C30" s="189"/>
      <c r="D30" s="78"/>
      <c r="E30" s="80"/>
      <c r="F30" s="80"/>
      <c r="G30" s="102"/>
      <c r="H30" s="102"/>
    </row>
    <row r="31" spans="1:8" s="109" customFormat="1" x14ac:dyDescent="0.3">
      <c r="A31" s="25"/>
      <c r="B31" s="75"/>
      <c r="C31" s="190"/>
      <c r="D31" s="75"/>
      <c r="E31" s="77"/>
      <c r="F31" s="77"/>
      <c r="G31" s="103"/>
      <c r="H31" s="103"/>
    </row>
    <row r="32" spans="1:8" s="109" customFormat="1" x14ac:dyDescent="0.3">
      <c r="A32" s="25"/>
      <c r="B32" s="78"/>
      <c r="C32" s="189"/>
      <c r="D32" s="78"/>
      <c r="E32" s="80"/>
      <c r="F32" s="80"/>
      <c r="G32" s="102"/>
      <c r="H32" s="102"/>
    </row>
    <row r="33" spans="1:8" s="109" customFormat="1" x14ac:dyDescent="0.3">
      <c r="A33" s="25"/>
      <c r="B33" s="75"/>
      <c r="C33" s="190"/>
      <c r="D33" s="75"/>
      <c r="E33" s="77"/>
      <c r="F33" s="77"/>
      <c r="G33" s="103"/>
      <c r="H33" s="103"/>
    </row>
    <row r="34" spans="1:8" s="109" customFormat="1" x14ac:dyDescent="0.3">
      <c r="A34" s="25"/>
      <c r="B34" s="104"/>
      <c r="C34" s="191"/>
      <c r="D34" s="104"/>
      <c r="E34" s="105"/>
      <c r="F34" s="105"/>
      <c r="G34" s="106"/>
      <c r="H34" s="106"/>
    </row>
    <row r="35" spans="1:8" s="109" customFormat="1" x14ac:dyDescent="0.3">
      <c r="A35" s="25"/>
      <c r="B35" s="107"/>
      <c r="C35" s="192"/>
      <c r="D35" s="107"/>
      <c r="E35" s="384">
        <f>SUM(E26:E34)</f>
        <v>2000</v>
      </c>
      <c r="F35" s="384">
        <f>SUM(F26:F34)</f>
        <v>0</v>
      </c>
      <c r="G35" s="384">
        <f>SUM(G26:G34)</f>
        <v>2000</v>
      </c>
      <c r="H35" s="384">
        <f>SUM(H26:H34)</f>
        <v>0</v>
      </c>
    </row>
    <row r="36" spans="1:8" s="109" customFormat="1" x14ac:dyDescent="0.3">
      <c r="A36" s="25"/>
      <c r="B36" s="107"/>
      <c r="C36" s="186"/>
      <c r="D36" s="108" t="s">
        <v>98</v>
      </c>
      <c r="E36" s="385"/>
      <c r="F36" s="385"/>
      <c r="G36" s="385"/>
      <c r="H36" s="385"/>
    </row>
    <row r="37" spans="1:8" s="109" customFormat="1" x14ac:dyDescent="0.3">
      <c r="A37" s="25"/>
      <c r="B37" s="107"/>
      <c r="C37" s="192"/>
      <c r="D37" s="107"/>
      <c r="E37" s="386"/>
      <c r="F37" s="386"/>
      <c r="G37" s="386"/>
      <c r="H37" s="386"/>
    </row>
    <row r="38" spans="1:8" s="109" customFormat="1" ht="11.25" hidden="1" customHeight="1" x14ac:dyDescent="0.3">
      <c r="A38" s="25"/>
      <c r="B38" s="25"/>
      <c r="C38" s="186"/>
      <c r="D38" s="25"/>
      <c r="E38" s="94" t="s">
        <v>91</v>
      </c>
      <c r="F38" s="162">
        <f>SUMIF(D26:D34,"Direct",F26:F34)</f>
        <v>0</v>
      </c>
      <c r="G38" s="25"/>
    </row>
    <row r="39" spans="1:8" s="109" customFormat="1" ht="12.75" hidden="1" customHeight="1" x14ac:dyDescent="0.3">
      <c r="A39" s="25"/>
      <c r="B39" s="25"/>
      <c r="C39" s="186"/>
      <c r="D39" s="25"/>
      <c r="E39" s="94" t="s">
        <v>92</v>
      </c>
      <c r="F39" s="163">
        <f>SUMIF(D26:D34,"Administrative",F26:F34)</f>
        <v>0</v>
      </c>
      <c r="G39" s="25"/>
    </row>
    <row r="40" spans="1:8" s="109" customFormat="1" x14ac:dyDescent="0.3">
      <c r="A40" s="25"/>
      <c r="B40" s="25"/>
      <c r="C40" s="186"/>
      <c r="D40" s="25"/>
      <c r="E40" s="94"/>
      <c r="F40" s="148"/>
      <c r="G40" s="25"/>
    </row>
    <row r="41" spans="1:8" s="109" customFormat="1" x14ac:dyDescent="0.3">
      <c r="A41" s="25"/>
      <c r="B41" s="25"/>
      <c r="C41" s="186"/>
      <c r="D41" s="25"/>
      <c r="E41" s="94"/>
      <c r="F41" s="148"/>
      <c r="G41" s="25"/>
    </row>
    <row r="42" spans="1:8" ht="16.5" x14ac:dyDescent="0.3">
      <c r="A42" s="197" t="s">
        <v>105</v>
      </c>
    </row>
    <row r="43" spans="1:8" x14ac:dyDescent="0.3">
      <c r="B43" s="95"/>
      <c r="C43" s="187" t="s">
        <v>157</v>
      </c>
      <c r="D43" s="95" t="s">
        <v>81</v>
      </c>
      <c r="E43" s="96" t="s">
        <v>42</v>
      </c>
      <c r="F43" s="97" t="s">
        <v>118</v>
      </c>
      <c r="G43" s="387" t="s">
        <v>83</v>
      </c>
      <c r="H43" s="387"/>
    </row>
    <row r="44" spans="1:8" x14ac:dyDescent="0.3">
      <c r="B44" s="98" t="s">
        <v>102</v>
      </c>
      <c r="C44" s="188" t="s">
        <v>103</v>
      </c>
      <c r="D44" s="98" t="s">
        <v>86</v>
      </c>
      <c r="E44" s="99" t="s">
        <v>86</v>
      </c>
      <c r="F44" s="71" t="s">
        <v>122</v>
      </c>
      <c r="G44" s="149" t="s">
        <v>88</v>
      </c>
      <c r="H44" s="149" t="s">
        <v>89</v>
      </c>
    </row>
    <row r="45" spans="1:8" ht="30" x14ac:dyDescent="0.3">
      <c r="A45" s="130" t="s">
        <v>164</v>
      </c>
      <c r="B45" s="78" t="s">
        <v>128</v>
      </c>
      <c r="C45" s="189" t="s">
        <v>159</v>
      </c>
      <c r="D45" s="78" t="s">
        <v>117</v>
      </c>
      <c r="E45" s="80">
        <v>500</v>
      </c>
      <c r="F45" s="112">
        <v>500</v>
      </c>
      <c r="G45" s="102"/>
      <c r="H45" s="102"/>
    </row>
    <row r="46" spans="1:8" x14ac:dyDescent="0.3">
      <c r="B46" s="75"/>
      <c r="C46" s="190"/>
      <c r="D46" s="75"/>
      <c r="E46" s="77"/>
      <c r="F46" s="103"/>
      <c r="G46" s="103"/>
      <c r="H46" s="103"/>
    </row>
    <row r="47" spans="1:8" x14ac:dyDescent="0.3">
      <c r="B47" s="78"/>
      <c r="C47" s="189"/>
      <c r="D47" s="78"/>
      <c r="E47" s="80"/>
      <c r="F47" s="102"/>
      <c r="G47" s="102"/>
      <c r="H47" s="102"/>
    </row>
    <row r="48" spans="1:8" x14ac:dyDescent="0.3">
      <c r="B48" s="75"/>
      <c r="C48" s="190"/>
      <c r="D48" s="75"/>
      <c r="E48" s="77"/>
      <c r="F48" s="103"/>
      <c r="G48" s="103"/>
      <c r="H48" s="103"/>
    </row>
    <row r="49" spans="1:8" x14ac:dyDescent="0.3">
      <c r="B49" s="78"/>
      <c r="C49" s="189"/>
      <c r="D49" s="78"/>
      <c r="E49" s="80"/>
      <c r="F49" s="102"/>
      <c r="G49" s="102"/>
      <c r="H49" s="102"/>
    </row>
    <row r="50" spans="1:8" x14ac:dyDescent="0.3">
      <c r="B50" s="75"/>
      <c r="C50" s="190"/>
      <c r="D50" s="75"/>
      <c r="E50" s="77"/>
      <c r="F50" s="103"/>
      <c r="G50" s="103"/>
      <c r="H50" s="103"/>
    </row>
    <row r="51" spans="1:8" x14ac:dyDescent="0.3">
      <c r="B51" s="78"/>
      <c r="C51" s="189"/>
      <c r="D51" s="78"/>
      <c r="E51" s="80"/>
      <c r="F51" s="102"/>
      <c r="G51" s="102"/>
      <c r="H51" s="102"/>
    </row>
    <row r="52" spans="1:8" x14ac:dyDescent="0.3">
      <c r="B52" s="75"/>
      <c r="C52" s="190"/>
      <c r="D52" s="75"/>
      <c r="E52" s="77"/>
      <c r="F52" s="103"/>
      <c r="G52" s="103"/>
      <c r="H52" s="103"/>
    </row>
    <row r="53" spans="1:8" x14ac:dyDescent="0.3">
      <c r="B53" s="104"/>
      <c r="C53" s="191"/>
      <c r="D53" s="104"/>
      <c r="E53" s="105"/>
      <c r="F53" s="106"/>
      <c r="G53" s="106"/>
      <c r="H53" s="106"/>
    </row>
    <row r="54" spans="1:8" x14ac:dyDescent="0.3">
      <c r="B54" s="107"/>
      <c r="C54" s="192"/>
      <c r="D54" s="107"/>
      <c r="E54" s="384">
        <f>SUM(E45:E53)</f>
        <v>500</v>
      </c>
      <c r="F54" s="388">
        <f>SUM(F45:F53)</f>
        <v>500</v>
      </c>
      <c r="G54" s="384">
        <f>SUM(G45:G53)</f>
        <v>0</v>
      </c>
      <c r="H54" s="384">
        <f>SUM(H45:H53)</f>
        <v>0</v>
      </c>
    </row>
    <row r="55" spans="1:8" x14ac:dyDescent="0.3">
      <c r="B55" s="107"/>
      <c r="D55" s="108" t="s">
        <v>98</v>
      </c>
      <c r="E55" s="385"/>
      <c r="F55" s="389"/>
      <c r="G55" s="385"/>
      <c r="H55" s="385"/>
    </row>
    <row r="56" spans="1:8" x14ac:dyDescent="0.3">
      <c r="B56" s="107"/>
      <c r="C56" s="192"/>
      <c r="D56" s="107"/>
      <c r="E56" s="386"/>
      <c r="F56" s="390"/>
      <c r="G56" s="386"/>
      <c r="H56" s="386"/>
    </row>
    <row r="57" spans="1:8" ht="12.75" hidden="1" customHeight="1" x14ac:dyDescent="0.3">
      <c r="E57" s="94" t="s">
        <v>91</v>
      </c>
      <c r="F57" s="164">
        <f>SUMIF(D45:D53,"Direct",F45:F53)</f>
        <v>500</v>
      </c>
    </row>
    <row r="58" spans="1:8" ht="12.75" hidden="1" customHeight="1" x14ac:dyDescent="0.3">
      <c r="E58" s="94" t="s">
        <v>92</v>
      </c>
      <c r="F58" s="165">
        <f>SUMIF(D45:D53,"Administrative",F45:F53)</f>
        <v>0</v>
      </c>
    </row>
    <row r="59" spans="1:8" x14ac:dyDescent="0.3">
      <c r="F59" s="147"/>
    </row>
    <row r="60" spans="1:8" x14ac:dyDescent="0.3">
      <c r="F60" s="147"/>
    </row>
    <row r="61" spans="1:8" ht="16.5" x14ac:dyDescent="0.3">
      <c r="A61" s="197" t="s">
        <v>106</v>
      </c>
      <c r="F61" s="113"/>
    </row>
    <row r="62" spans="1:8" x14ac:dyDescent="0.3">
      <c r="B62" s="95"/>
      <c r="C62" s="187" t="s">
        <v>157</v>
      </c>
      <c r="D62" s="95" t="s">
        <v>81</v>
      </c>
      <c r="E62" s="96" t="s">
        <v>42</v>
      </c>
      <c r="F62" s="114" t="s">
        <v>118</v>
      </c>
      <c r="G62" s="387" t="s">
        <v>83</v>
      </c>
      <c r="H62" s="387"/>
    </row>
    <row r="63" spans="1:8" x14ac:dyDescent="0.3">
      <c r="B63" s="98" t="s">
        <v>102</v>
      </c>
      <c r="C63" s="188" t="s">
        <v>103</v>
      </c>
      <c r="D63" s="98" t="s">
        <v>86</v>
      </c>
      <c r="E63" s="99" t="s">
        <v>86</v>
      </c>
      <c r="F63" s="71" t="s">
        <v>122</v>
      </c>
      <c r="G63" s="149" t="s">
        <v>88</v>
      </c>
      <c r="H63" s="149" t="s">
        <v>89</v>
      </c>
    </row>
    <row r="64" spans="1:8" x14ac:dyDescent="0.3">
      <c r="A64" s="130" t="s">
        <v>164</v>
      </c>
      <c r="B64" s="78" t="s">
        <v>127</v>
      </c>
      <c r="C64" s="189" t="s">
        <v>160</v>
      </c>
      <c r="D64" s="78" t="s">
        <v>126</v>
      </c>
      <c r="E64" s="80">
        <v>3000</v>
      </c>
      <c r="F64" s="112">
        <v>3000</v>
      </c>
      <c r="G64" s="102"/>
      <c r="H64" s="102"/>
    </row>
    <row r="65" spans="1:8" x14ac:dyDescent="0.3">
      <c r="B65" s="75"/>
      <c r="C65" s="190"/>
      <c r="D65" s="75"/>
      <c r="E65" s="77"/>
      <c r="F65" s="103"/>
      <c r="G65" s="103"/>
      <c r="H65" s="103"/>
    </row>
    <row r="66" spans="1:8" x14ac:dyDescent="0.3">
      <c r="B66" s="78"/>
      <c r="C66" s="189"/>
      <c r="D66" s="78"/>
      <c r="E66" s="80"/>
      <c r="F66" s="102"/>
      <c r="G66" s="102"/>
      <c r="H66" s="102"/>
    </row>
    <row r="67" spans="1:8" x14ac:dyDescent="0.3">
      <c r="B67" s="75"/>
      <c r="C67" s="190"/>
      <c r="D67" s="75"/>
      <c r="E67" s="77"/>
      <c r="F67" s="103"/>
      <c r="G67" s="103"/>
      <c r="H67" s="103"/>
    </row>
    <row r="68" spans="1:8" x14ac:dyDescent="0.3">
      <c r="B68" s="78"/>
      <c r="C68" s="189"/>
      <c r="D68" s="78"/>
      <c r="E68" s="80"/>
      <c r="F68" s="102"/>
      <c r="G68" s="102"/>
      <c r="H68" s="102"/>
    </row>
    <row r="69" spans="1:8" x14ac:dyDescent="0.3">
      <c r="B69" s="75"/>
      <c r="C69" s="190"/>
      <c r="D69" s="75"/>
      <c r="E69" s="77"/>
      <c r="F69" s="103"/>
      <c r="G69" s="103"/>
      <c r="H69" s="103"/>
    </row>
    <row r="70" spans="1:8" x14ac:dyDescent="0.3">
      <c r="B70" s="78"/>
      <c r="C70" s="189"/>
      <c r="D70" s="78"/>
      <c r="E70" s="80"/>
      <c r="F70" s="102"/>
      <c r="G70" s="102"/>
      <c r="H70" s="102"/>
    </row>
    <row r="71" spans="1:8" x14ac:dyDescent="0.3">
      <c r="B71" s="75"/>
      <c r="C71" s="190"/>
      <c r="D71" s="75"/>
      <c r="E71" s="77"/>
      <c r="F71" s="103"/>
      <c r="G71" s="103"/>
      <c r="H71" s="103"/>
    </row>
    <row r="72" spans="1:8" x14ac:dyDescent="0.3">
      <c r="B72" s="104"/>
      <c r="C72" s="191"/>
      <c r="D72" s="104"/>
      <c r="E72" s="105"/>
      <c r="F72" s="106"/>
      <c r="G72" s="106"/>
      <c r="H72" s="106"/>
    </row>
    <row r="73" spans="1:8" x14ac:dyDescent="0.3">
      <c r="B73" s="107"/>
      <c r="C73" s="192"/>
      <c r="D73" s="107"/>
      <c r="E73" s="384">
        <f>SUM(E64:E72)</f>
        <v>3000</v>
      </c>
      <c r="F73" s="388">
        <f>SUM(F64:F72)</f>
        <v>3000</v>
      </c>
      <c r="G73" s="384">
        <f>SUM(G64:G72)</f>
        <v>0</v>
      </c>
      <c r="H73" s="384">
        <f>SUM(H64:H72)</f>
        <v>0</v>
      </c>
    </row>
    <row r="74" spans="1:8" x14ac:dyDescent="0.3">
      <c r="B74" s="107"/>
      <c r="D74" s="108" t="s">
        <v>98</v>
      </c>
      <c r="E74" s="385"/>
      <c r="F74" s="389"/>
      <c r="G74" s="385"/>
      <c r="H74" s="385"/>
    </row>
    <row r="75" spans="1:8" x14ac:dyDescent="0.3">
      <c r="B75" s="107"/>
      <c r="C75" s="192"/>
      <c r="D75" s="107"/>
      <c r="E75" s="386"/>
      <c r="F75" s="390"/>
      <c r="G75" s="386"/>
      <c r="H75" s="386"/>
    </row>
    <row r="76" spans="1:8" ht="12.75" hidden="1" customHeight="1" x14ac:dyDescent="0.3">
      <c r="E76" s="94" t="s">
        <v>91</v>
      </c>
      <c r="F76" s="162">
        <f>SUMIF(D64:D72,"Direct",F64:F72)</f>
        <v>0</v>
      </c>
    </row>
    <row r="77" spans="1:8" ht="12.75" hidden="1" customHeight="1" x14ac:dyDescent="0.3">
      <c r="E77" s="94" t="s">
        <v>92</v>
      </c>
      <c r="F77" s="163">
        <f>SUMIF(D64:D72,"Administrative",F64:F72)</f>
        <v>3000</v>
      </c>
    </row>
    <row r="78" spans="1:8" x14ac:dyDescent="0.3">
      <c r="F78" s="148"/>
    </row>
    <row r="80" spans="1:8" ht="16.5" x14ac:dyDescent="0.3">
      <c r="A80" s="197" t="s">
        <v>9</v>
      </c>
    </row>
    <row r="81" spans="1:8" x14ac:dyDescent="0.3">
      <c r="B81" s="95"/>
      <c r="C81" s="187" t="s">
        <v>157</v>
      </c>
      <c r="D81" s="95" t="s">
        <v>81</v>
      </c>
      <c r="E81" s="96" t="s">
        <v>42</v>
      </c>
      <c r="F81" s="97" t="s">
        <v>118</v>
      </c>
      <c r="G81" s="387" t="s">
        <v>83</v>
      </c>
      <c r="H81" s="387"/>
    </row>
    <row r="82" spans="1:8" x14ac:dyDescent="0.3">
      <c r="B82" s="98" t="s">
        <v>102</v>
      </c>
      <c r="C82" s="188" t="s">
        <v>103</v>
      </c>
      <c r="D82" s="98" t="s">
        <v>86</v>
      </c>
      <c r="E82" s="99" t="s">
        <v>86</v>
      </c>
      <c r="F82" s="100" t="s">
        <v>122</v>
      </c>
      <c r="G82" s="149" t="s">
        <v>88</v>
      </c>
      <c r="H82" s="149" t="s">
        <v>89</v>
      </c>
    </row>
    <row r="83" spans="1:8" ht="45" x14ac:dyDescent="0.3">
      <c r="A83" s="130" t="s">
        <v>164</v>
      </c>
      <c r="B83" s="78" t="s">
        <v>125</v>
      </c>
      <c r="C83" s="189" t="s">
        <v>133</v>
      </c>
      <c r="D83" s="78" t="s">
        <v>117</v>
      </c>
      <c r="E83" s="80">
        <v>700</v>
      </c>
      <c r="F83" s="112">
        <v>700</v>
      </c>
      <c r="G83" s="102"/>
      <c r="H83" s="102"/>
    </row>
    <row r="84" spans="1:8" x14ac:dyDescent="0.3">
      <c r="B84" s="75"/>
      <c r="C84" s="190"/>
      <c r="D84" s="75"/>
      <c r="E84" s="77"/>
      <c r="F84" s="103"/>
      <c r="G84" s="103"/>
      <c r="H84" s="103"/>
    </row>
    <row r="85" spans="1:8" x14ac:dyDescent="0.3">
      <c r="B85" s="78"/>
      <c r="C85" s="189"/>
      <c r="D85" s="78"/>
      <c r="E85" s="80"/>
      <c r="F85" s="102"/>
      <c r="G85" s="102"/>
      <c r="H85" s="102"/>
    </row>
    <row r="86" spans="1:8" x14ac:dyDescent="0.3">
      <c r="B86" s="75"/>
      <c r="C86" s="190"/>
      <c r="D86" s="75"/>
      <c r="E86" s="77"/>
      <c r="F86" s="103"/>
      <c r="G86" s="103"/>
      <c r="H86" s="103"/>
    </row>
    <row r="87" spans="1:8" x14ac:dyDescent="0.3">
      <c r="B87" s="78"/>
      <c r="C87" s="189"/>
      <c r="D87" s="78"/>
      <c r="E87" s="80"/>
      <c r="F87" s="102"/>
      <c r="G87" s="102"/>
      <c r="H87" s="102"/>
    </row>
    <row r="88" spans="1:8" x14ac:dyDescent="0.3">
      <c r="B88" s="75"/>
      <c r="C88" s="190"/>
      <c r="D88" s="75"/>
      <c r="E88" s="77"/>
      <c r="F88" s="103"/>
      <c r="G88" s="103"/>
      <c r="H88" s="103"/>
    </row>
    <row r="89" spans="1:8" x14ac:dyDescent="0.3">
      <c r="B89" s="78"/>
      <c r="C89" s="189"/>
      <c r="D89" s="78"/>
      <c r="E89" s="80"/>
      <c r="F89" s="102"/>
      <c r="G89" s="102"/>
      <c r="H89" s="102"/>
    </row>
    <row r="90" spans="1:8" x14ac:dyDescent="0.3">
      <c r="B90" s="75"/>
      <c r="C90" s="190"/>
      <c r="D90" s="75"/>
      <c r="E90" s="77"/>
      <c r="F90" s="103"/>
      <c r="G90" s="103"/>
      <c r="H90" s="103"/>
    </row>
    <row r="91" spans="1:8" x14ac:dyDescent="0.3">
      <c r="B91" s="104"/>
      <c r="C91" s="191"/>
      <c r="D91" s="104"/>
      <c r="E91" s="105"/>
      <c r="F91" s="106"/>
      <c r="G91" s="106"/>
      <c r="H91" s="106"/>
    </row>
    <row r="92" spans="1:8" x14ac:dyDescent="0.3">
      <c r="B92" s="107"/>
      <c r="C92" s="192"/>
      <c r="D92" s="107"/>
      <c r="E92" s="384">
        <f>SUM(E83:E91)</f>
        <v>700</v>
      </c>
      <c r="F92" s="384">
        <f>SUM(F83:F91)</f>
        <v>700</v>
      </c>
      <c r="G92" s="384">
        <f>SUM(G83:G91)</f>
        <v>0</v>
      </c>
      <c r="H92" s="384">
        <f>SUM(H83:H91)</f>
        <v>0</v>
      </c>
    </row>
    <row r="93" spans="1:8" x14ac:dyDescent="0.3">
      <c r="B93" s="107"/>
      <c r="D93" s="108" t="s">
        <v>98</v>
      </c>
      <c r="E93" s="385"/>
      <c r="F93" s="385"/>
      <c r="G93" s="385"/>
      <c r="H93" s="385"/>
    </row>
    <row r="94" spans="1:8" x14ac:dyDescent="0.3">
      <c r="B94" s="107"/>
      <c r="C94" s="192"/>
      <c r="D94" s="107"/>
      <c r="E94" s="386"/>
      <c r="F94" s="386"/>
      <c r="G94" s="386"/>
      <c r="H94" s="386"/>
    </row>
    <row r="95" spans="1:8" ht="12.75" hidden="1" customHeight="1" x14ac:dyDescent="0.3">
      <c r="E95" s="94" t="s">
        <v>91</v>
      </c>
      <c r="F95" s="162">
        <f>SUMIF(D83:D91,"Direct",F83:F91)</f>
        <v>700</v>
      </c>
    </row>
    <row r="96" spans="1:8" ht="12.75" hidden="1" customHeight="1" x14ac:dyDescent="0.3">
      <c r="E96" s="94" t="s">
        <v>92</v>
      </c>
      <c r="F96" s="163">
        <f>SUMIF(D83:D91,"Administrative",F83:F91)</f>
        <v>0</v>
      </c>
    </row>
    <row r="97" spans="1:8" x14ac:dyDescent="0.3">
      <c r="F97" s="148"/>
    </row>
    <row r="99" spans="1:8" ht="16.5" x14ac:dyDescent="0.3">
      <c r="A99" s="197" t="s">
        <v>11</v>
      </c>
    </row>
    <row r="100" spans="1:8" x14ac:dyDescent="0.3">
      <c r="B100" s="95"/>
      <c r="C100" s="187" t="s">
        <v>101</v>
      </c>
      <c r="D100" s="95" t="s">
        <v>81</v>
      </c>
      <c r="E100" s="96" t="s">
        <v>42</v>
      </c>
      <c r="F100" s="97" t="s">
        <v>118</v>
      </c>
      <c r="G100" s="387" t="s">
        <v>83</v>
      </c>
      <c r="H100" s="387"/>
    </row>
    <row r="101" spans="1:8" x14ac:dyDescent="0.3">
      <c r="B101" s="98" t="s">
        <v>102</v>
      </c>
      <c r="C101" s="188" t="s">
        <v>103</v>
      </c>
      <c r="D101" s="98" t="s">
        <v>86</v>
      </c>
      <c r="E101" s="99" t="s">
        <v>86</v>
      </c>
      <c r="F101" s="100" t="s">
        <v>122</v>
      </c>
      <c r="G101" s="149" t="s">
        <v>88</v>
      </c>
      <c r="H101" s="149" t="s">
        <v>89</v>
      </c>
    </row>
    <row r="102" spans="1:8" ht="31.5" customHeight="1" x14ac:dyDescent="0.3">
      <c r="A102" s="130" t="s">
        <v>164</v>
      </c>
      <c r="B102" s="78" t="s">
        <v>123</v>
      </c>
      <c r="C102" s="189" t="s">
        <v>165</v>
      </c>
      <c r="D102" s="78" t="s">
        <v>117</v>
      </c>
      <c r="E102" s="80">
        <v>2500</v>
      </c>
      <c r="F102" s="112">
        <v>2000</v>
      </c>
      <c r="G102" s="102">
        <v>500</v>
      </c>
      <c r="H102" s="102"/>
    </row>
    <row r="103" spans="1:8" x14ac:dyDescent="0.3">
      <c r="B103" s="75"/>
      <c r="C103" s="190"/>
      <c r="D103" s="75"/>
      <c r="E103" s="77"/>
      <c r="F103" s="103"/>
      <c r="G103" s="103"/>
      <c r="H103" s="103"/>
    </row>
    <row r="104" spans="1:8" x14ac:dyDescent="0.3">
      <c r="B104" s="78"/>
      <c r="C104" s="189"/>
      <c r="D104" s="78"/>
      <c r="E104" s="80"/>
      <c r="F104" s="102"/>
      <c r="G104" s="102"/>
      <c r="H104" s="102"/>
    </row>
    <row r="105" spans="1:8" x14ac:dyDescent="0.3">
      <c r="B105" s="75"/>
      <c r="C105" s="190"/>
      <c r="D105" s="75"/>
      <c r="E105" s="77"/>
      <c r="F105" s="103"/>
      <c r="G105" s="103"/>
      <c r="H105" s="103"/>
    </row>
    <row r="106" spans="1:8" x14ac:dyDescent="0.3">
      <c r="B106" s="78"/>
      <c r="C106" s="189"/>
      <c r="D106" s="78"/>
      <c r="E106" s="80"/>
      <c r="F106" s="102"/>
      <c r="G106" s="102"/>
      <c r="H106" s="102"/>
    </row>
    <row r="107" spans="1:8" x14ac:dyDescent="0.3">
      <c r="B107" s="75"/>
      <c r="C107" s="190"/>
      <c r="D107" s="75"/>
      <c r="E107" s="77"/>
      <c r="F107" s="103"/>
      <c r="G107" s="103"/>
      <c r="H107" s="103"/>
    </row>
    <row r="108" spans="1:8" x14ac:dyDescent="0.3">
      <c r="B108" s="78"/>
      <c r="C108" s="189"/>
      <c r="D108" s="78"/>
      <c r="E108" s="80"/>
      <c r="F108" s="102"/>
      <c r="G108" s="102"/>
      <c r="H108" s="102"/>
    </row>
    <row r="109" spans="1:8" x14ac:dyDescent="0.3">
      <c r="B109" s="75"/>
      <c r="C109" s="190"/>
      <c r="D109" s="75"/>
      <c r="E109" s="77"/>
      <c r="F109" s="103"/>
      <c r="G109" s="103"/>
      <c r="H109" s="103"/>
    </row>
    <row r="110" spans="1:8" x14ac:dyDescent="0.3">
      <c r="B110" s="104"/>
      <c r="C110" s="191"/>
      <c r="D110" s="104"/>
      <c r="E110" s="105"/>
      <c r="F110" s="106"/>
      <c r="G110" s="106"/>
      <c r="H110" s="106"/>
    </row>
    <row r="111" spans="1:8" x14ac:dyDescent="0.3">
      <c r="B111" s="107"/>
      <c r="C111" s="192"/>
      <c r="D111" s="107"/>
      <c r="E111" s="384">
        <f>SUM(E102:E110)</f>
        <v>2500</v>
      </c>
      <c r="F111" s="384">
        <f>SUM(F102:F110)</f>
        <v>2000</v>
      </c>
      <c r="G111" s="384">
        <f>SUM(G102:G110)</f>
        <v>500</v>
      </c>
      <c r="H111" s="384">
        <f>SUM(H102:H110)</f>
        <v>0</v>
      </c>
    </row>
    <row r="112" spans="1:8" x14ac:dyDescent="0.3">
      <c r="B112" s="107"/>
      <c r="D112" s="108" t="s">
        <v>98</v>
      </c>
      <c r="E112" s="385"/>
      <c r="F112" s="385"/>
      <c r="G112" s="385"/>
      <c r="H112" s="385"/>
    </row>
    <row r="113" spans="1:8" x14ac:dyDescent="0.3">
      <c r="B113" s="107"/>
      <c r="C113" s="192"/>
      <c r="D113" s="107"/>
      <c r="E113" s="386"/>
      <c r="F113" s="386"/>
      <c r="G113" s="386"/>
      <c r="H113" s="386"/>
    </row>
    <row r="114" spans="1:8" ht="12.75" hidden="1" customHeight="1" x14ac:dyDescent="0.3">
      <c r="E114" s="94" t="s">
        <v>91</v>
      </c>
      <c r="F114" s="162">
        <f>SUMIF(D102:D110,"Direct",F102:F110)</f>
        <v>2000</v>
      </c>
    </row>
    <row r="115" spans="1:8" ht="12.75" hidden="1" customHeight="1" x14ac:dyDescent="0.3">
      <c r="E115" s="94" t="s">
        <v>92</v>
      </c>
      <c r="F115" s="163">
        <f>SUMIF(D102:D110,"Administrative",F102:F110)</f>
        <v>0</v>
      </c>
    </row>
    <row r="116" spans="1:8" x14ac:dyDescent="0.3">
      <c r="F116" s="148"/>
    </row>
    <row r="117" spans="1:8" x14ac:dyDescent="0.3">
      <c r="B117" s="107"/>
      <c r="C117" s="194"/>
      <c r="D117" s="118"/>
      <c r="E117" s="118"/>
      <c r="F117" s="118"/>
      <c r="G117" s="118"/>
      <c r="H117" s="118"/>
    </row>
    <row r="118" spans="1:8" ht="16.5" x14ac:dyDescent="0.3">
      <c r="A118" s="197" t="s">
        <v>107</v>
      </c>
    </row>
    <row r="119" spans="1:8" x14ac:dyDescent="0.3">
      <c r="B119" s="95"/>
      <c r="C119" s="187" t="s">
        <v>101</v>
      </c>
      <c r="D119" s="95" t="s">
        <v>81</v>
      </c>
      <c r="E119" s="96" t="s">
        <v>42</v>
      </c>
      <c r="F119" s="97" t="s">
        <v>118</v>
      </c>
      <c r="G119" s="387" t="s">
        <v>83</v>
      </c>
      <c r="H119" s="387"/>
    </row>
    <row r="120" spans="1:8" x14ac:dyDescent="0.3">
      <c r="B120" s="98" t="s">
        <v>102</v>
      </c>
      <c r="C120" s="188" t="s">
        <v>103</v>
      </c>
      <c r="D120" s="98" t="s">
        <v>86</v>
      </c>
      <c r="E120" s="99" t="s">
        <v>86</v>
      </c>
      <c r="F120" s="100" t="s">
        <v>122</v>
      </c>
      <c r="G120" s="149" t="s">
        <v>88</v>
      </c>
      <c r="H120" s="149" t="s">
        <v>89</v>
      </c>
    </row>
    <row r="121" spans="1:8" ht="63" customHeight="1" x14ac:dyDescent="0.3">
      <c r="A121" s="130" t="s">
        <v>164</v>
      </c>
      <c r="B121" s="78" t="s">
        <v>124</v>
      </c>
      <c r="C121" s="189" t="s">
        <v>166</v>
      </c>
      <c r="D121" s="115"/>
      <c r="E121" s="80">
        <v>12000</v>
      </c>
      <c r="F121" s="112">
        <v>12000</v>
      </c>
      <c r="G121" s="102"/>
      <c r="H121" s="102"/>
    </row>
    <row r="122" spans="1:8" x14ac:dyDescent="0.3">
      <c r="B122" s="75"/>
      <c r="C122" s="190"/>
      <c r="D122" s="116"/>
      <c r="E122" s="77"/>
      <c r="F122" s="103"/>
      <c r="G122" s="103"/>
      <c r="H122" s="103"/>
    </row>
    <row r="123" spans="1:8" x14ac:dyDescent="0.3">
      <c r="B123" s="78"/>
      <c r="C123" s="189"/>
      <c r="D123" s="116"/>
      <c r="E123" s="80"/>
      <c r="F123" s="102"/>
      <c r="G123" s="102"/>
      <c r="H123" s="102"/>
    </row>
    <row r="124" spans="1:8" x14ac:dyDescent="0.3">
      <c r="B124" s="75"/>
      <c r="C124" s="190"/>
      <c r="D124" s="116"/>
      <c r="E124" s="77"/>
      <c r="F124" s="103"/>
      <c r="G124" s="103"/>
      <c r="H124" s="103"/>
    </row>
    <row r="125" spans="1:8" x14ac:dyDescent="0.3">
      <c r="B125" s="78"/>
      <c r="C125" s="189"/>
      <c r="D125" s="116"/>
      <c r="E125" s="80"/>
      <c r="F125" s="102"/>
      <c r="G125" s="102"/>
      <c r="H125" s="102"/>
    </row>
    <row r="126" spans="1:8" x14ac:dyDescent="0.3">
      <c r="B126" s="75"/>
      <c r="C126" s="190"/>
      <c r="D126" s="116"/>
      <c r="E126" s="77"/>
      <c r="F126" s="103"/>
      <c r="G126" s="103"/>
      <c r="H126" s="103"/>
    </row>
    <row r="127" spans="1:8" x14ac:dyDescent="0.3">
      <c r="B127" s="78"/>
      <c r="C127" s="189"/>
      <c r="D127" s="116"/>
      <c r="E127" s="80"/>
      <c r="F127" s="102"/>
      <c r="G127" s="102"/>
      <c r="H127" s="102"/>
    </row>
    <row r="128" spans="1:8" x14ac:dyDescent="0.3">
      <c r="B128" s="75"/>
      <c r="C128" s="190"/>
      <c r="D128" s="116"/>
      <c r="E128" s="77"/>
      <c r="F128" s="103"/>
      <c r="G128" s="103"/>
      <c r="H128" s="103"/>
    </row>
    <row r="129" spans="2:8" x14ac:dyDescent="0.3">
      <c r="B129" s="104"/>
      <c r="C129" s="191"/>
      <c r="D129" s="117"/>
      <c r="E129" s="105"/>
      <c r="F129" s="106"/>
      <c r="G129" s="106"/>
      <c r="H129" s="106"/>
    </row>
    <row r="130" spans="2:8" x14ac:dyDescent="0.3">
      <c r="B130" s="107"/>
      <c r="C130" s="192"/>
      <c r="D130" s="107"/>
      <c r="E130" s="384">
        <f>SUM(E121:E129)</f>
        <v>12000</v>
      </c>
      <c r="F130" s="384">
        <f>SUM(F121:F129)</f>
        <v>12000</v>
      </c>
      <c r="G130" s="384">
        <f>SUM(G121:G129)</f>
        <v>0</v>
      </c>
      <c r="H130" s="384">
        <f>SUM(H121:H129)</f>
        <v>0</v>
      </c>
    </row>
    <row r="131" spans="2:8" x14ac:dyDescent="0.3">
      <c r="B131" s="107"/>
      <c r="D131" s="108" t="s">
        <v>98</v>
      </c>
      <c r="E131" s="385"/>
      <c r="F131" s="385"/>
      <c r="G131" s="385"/>
      <c r="H131" s="385"/>
    </row>
    <row r="132" spans="2:8" x14ac:dyDescent="0.3">
      <c r="B132" s="107"/>
      <c r="C132" s="192"/>
      <c r="D132" s="107"/>
      <c r="E132" s="386"/>
      <c r="F132" s="386"/>
      <c r="G132" s="386"/>
      <c r="H132" s="386"/>
    </row>
  </sheetData>
  <sheetProtection password="9DE3" sheet="1" objects="1" scenarios="1" formatRows="0" insertRows="0" deleteRows="0"/>
  <mergeCells count="36">
    <mergeCell ref="C2:E2"/>
    <mergeCell ref="H130:H132"/>
    <mergeCell ref="E130:E132"/>
    <mergeCell ref="F130:F132"/>
    <mergeCell ref="G130:G132"/>
    <mergeCell ref="G81:H81"/>
    <mergeCell ref="H92:H94"/>
    <mergeCell ref="G119:H119"/>
    <mergeCell ref="G100:H100"/>
    <mergeCell ref="H111:H113"/>
    <mergeCell ref="G5:H5"/>
    <mergeCell ref="H16:H18"/>
    <mergeCell ref="G24:H24"/>
    <mergeCell ref="H35:H37"/>
    <mergeCell ref="E16:E18"/>
    <mergeCell ref="F16:F18"/>
    <mergeCell ref="G16:G18"/>
    <mergeCell ref="E35:E37"/>
    <mergeCell ref="F35:F37"/>
    <mergeCell ref="G35:G37"/>
    <mergeCell ref="H54:H56"/>
    <mergeCell ref="E54:E56"/>
    <mergeCell ref="F54:F56"/>
    <mergeCell ref="G54:G56"/>
    <mergeCell ref="G43:H43"/>
    <mergeCell ref="G62:H62"/>
    <mergeCell ref="E73:E75"/>
    <mergeCell ref="F73:F75"/>
    <mergeCell ref="G73:G75"/>
    <mergeCell ref="H73:H75"/>
    <mergeCell ref="E111:E113"/>
    <mergeCell ref="F111:F113"/>
    <mergeCell ref="G111:G113"/>
    <mergeCell ref="E92:E94"/>
    <mergeCell ref="F92:F94"/>
    <mergeCell ref="G92:G94"/>
  </mergeCells>
  <phoneticPr fontId="2" type="noConversion"/>
  <dataValidations count="2">
    <dataValidation type="list" allowBlank="1" showInputMessage="1" showErrorMessage="1" sqref="D7 D9 D11 D13 D15 D32 D104 D106 D108 D110 D83 D85 D87 D89 D91 D45 D47 D49 D51 D53 D64 D66 D68 D70 D72 D34 D26 D28 D30 D102">
      <formula1>"Direct, Administrative"</formula1>
    </dataValidation>
    <dataValidation type="list" allowBlank="1" showInputMessage="1" showErrorMessage="1" sqref="D8 D10 D12 D14 D103 D105 D107 D109 D90 D88 D86 D84 D52 D50 D48 D46 D71 D69 D67 D65 D33 D31 D29 D27">
      <formula1>"Direct,Administrative"</formula1>
    </dataValidation>
  </dataValidations>
  <pageMargins left="0.25" right="0.25" top="0.75" bottom="0.75" header="0.3" footer="0.3"/>
  <pageSetup scale="65" orientation="portrait"/>
  <headerFooter alignWithMargins="0">
    <oddHeader>&amp;L&amp;"Arial,Bold"FORM C&amp;CThe Big Lift
Social Innovation Fund
Funding Request</oddHeader>
  </headerFooter>
  <rowBreaks count="2" manualBreakCount="2">
    <brk id="78" max="16383" man="1"/>
    <brk id="134"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G26"/>
  <sheetViews>
    <sheetView showZeros="0" workbookViewId="0">
      <selection activeCell="B8" sqref="B8"/>
    </sheetView>
  </sheetViews>
  <sheetFormatPr defaultColWidth="8.85546875" defaultRowHeight="12.75" x14ac:dyDescent="0.2"/>
  <cols>
    <col min="2" max="2" width="28" customWidth="1"/>
    <col min="3" max="3" width="20.28515625" customWidth="1"/>
    <col min="4" max="4" width="23.140625" customWidth="1"/>
    <col min="5" max="5" width="17.28515625" bestFit="1" customWidth="1"/>
    <col min="6" max="6" width="18.7109375" customWidth="1"/>
    <col min="7" max="7" width="12.85546875" customWidth="1"/>
    <col min="8" max="8" width="16.42578125" customWidth="1"/>
  </cols>
  <sheetData>
    <row r="2" spans="1:7" ht="18" x14ac:dyDescent="0.35">
      <c r="B2" s="92" t="s">
        <v>52</v>
      </c>
      <c r="C2" s="391" t="str">
        <f>'Form A'!B2</f>
        <v>Sample</v>
      </c>
      <c r="D2" s="392"/>
      <c r="E2" s="393"/>
      <c r="F2" s="25"/>
      <c r="G2" s="25"/>
    </row>
    <row r="3" spans="1:7" ht="15" x14ac:dyDescent="0.3">
      <c r="B3" s="25"/>
      <c r="C3" s="25"/>
      <c r="D3" s="25"/>
      <c r="E3" s="25"/>
      <c r="F3" s="25"/>
      <c r="G3" s="25"/>
    </row>
    <row r="4" spans="1:7" ht="16.5" x14ac:dyDescent="0.3">
      <c r="B4" s="119" t="s">
        <v>108</v>
      </c>
      <c r="C4" s="119" t="s">
        <v>109</v>
      </c>
      <c r="D4" s="119" t="s">
        <v>110</v>
      </c>
      <c r="E4" s="119" t="s">
        <v>111</v>
      </c>
      <c r="F4" s="119" t="s">
        <v>158</v>
      </c>
      <c r="G4" s="119" t="s">
        <v>112</v>
      </c>
    </row>
    <row r="5" spans="1:7" ht="16.5" x14ac:dyDescent="0.3">
      <c r="A5" s="209" t="s">
        <v>164</v>
      </c>
      <c r="B5" s="120" t="s">
        <v>135</v>
      </c>
      <c r="C5" s="120" t="s">
        <v>136</v>
      </c>
      <c r="D5" s="171" t="s">
        <v>141</v>
      </c>
      <c r="E5" s="120" t="s">
        <v>89</v>
      </c>
      <c r="F5" s="121">
        <v>1000</v>
      </c>
      <c r="G5" s="120" t="s">
        <v>137</v>
      </c>
    </row>
    <row r="6" spans="1:7" ht="16.5" x14ac:dyDescent="0.3">
      <c r="A6" s="209" t="s">
        <v>164</v>
      </c>
      <c r="B6" s="122" t="s">
        <v>138</v>
      </c>
      <c r="C6" s="122" t="s">
        <v>139</v>
      </c>
      <c r="D6" s="172" t="s">
        <v>140</v>
      </c>
      <c r="E6" s="122" t="s">
        <v>89</v>
      </c>
      <c r="F6" s="123">
        <v>4000</v>
      </c>
      <c r="G6" s="122" t="s">
        <v>137</v>
      </c>
    </row>
    <row r="7" spans="1:7" ht="16.5" x14ac:dyDescent="0.3">
      <c r="B7" s="124"/>
      <c r="C7" s="124"/>
      <c r="D7" s="124"/>
      <c r="E7" s="120"/>
      <c r="F7" s="125">
        <v>0</v>
      </c>
      <c r="G7" s="124"/>
    </row>
    <row r="8" spans="1:7" ht="16.5" x14ac:dyDescent="0.3">
      <c r="B8" s="122"/>
      <c r="C8" s="122"/>
      <c r="D8" s="122"/>
      <c r="E8" s="122"/>
      <c r="F8" s="123">
        <v>0</v>
      </c>
      <c r="G8" s="122"/>
    </row>
    <row r="9" spans="1:7" ht="16.5" x14ac:dyDescent="0.3">
      <c r="B9" s="124"/>
      <c r="C9" s="124"/>
      <c r="D9" s="124"/>
      <c r="E9" s="120"/>
      <c r="F9" s="125">
        <v>0</v>
      </c>
      <c r="G9" s="124"/>
    </row>
    <row r="10" spans="1:7" ht="16.5" x14ac:dyDescent="0.3">
      <c r="B10" s="122"/>
      <c r="C10" s="122"/>
      <c r="D10" s="122"/>
      <c r="E10" s="122"/>
      <c r="F10" s="123">
        <v>0</v>
      </c>
      <c r="G10" s="122"/>
    </row>
    <row r="11" spans="1:7" ht="16.5" x14ac:dyDescent="0.3">
      <c r="B11" s="124"/>
      <c r="C11" s="124"/>
      <c r="D11" s="124"/>
      <c r="E11" s="120"/>
      <c r="F11" s="125">
        <v>0</v>
      </c>
      <c r="G11" s="124"/>
    </row>
    <row r="12" spans="1:7" ht="16.5" x14ac:dyDescent="0.3">
      <c r="B12" s="122"/>
      <c r="C12" s="122"/>
      <c r="D12" s="122"/>
      <c r="E12" s="122"/>
      <c r="F12" s="123">
        <v>0</v>
      </c>
      <c r="G12" s="122"/>
    </row>
    <row r="13" spans="1:7" ht="16.5" x14ac:dyDescent="0.3">
      <c r="B13" s="124"/>
      <c r="C13" s="124"/>
      <c r="D13" s="124"/>
      <c r="E13" s="120"/>
      <c r="F13" s="125">
        <v>0</v>
      </c>
      <c r="G13" s="124"/>
    </row>
    <row r="14" spans="1:7" ht="16.5" x14ac:dyDescent="0.3">
      <c r="B14" s="122"/>
      <c r="C14" s="122"/>
      <c r="D14" s="122"/>
      <c r="E14" s="122"/>
      <c r="F14" s="123">
        <v>0</v>
      </c>
      <c r="G14" s="122"/>
    </row>
    <row r="15" spans="1:7" ht="16.5" x14ac:dyDescent="0.3">
      <c r="B15" s="124"/>
      <c r="C15" s="124"/>
      <c r="D15" s="124"/>
      <c r="E15" s="120"/>
      <c r="F15" s="125">
        <v>0</v>
      </c>
      <c r="G15" s="124"/>
    </row>
    <row r="16" spans="1:7" ht="16.5" x14ac:dyDescent="0.3">
      <c r="B16" s="122"/>
      <c r="C16" s="122"/>
      <c r="D16" s="122"/>
      <c r="E16" s="122"/>
      <c r="F16" s="123">
        <v>0</v>
      </c>
      <c r="G16" s="122"/>
    </row>
    <row r="17" spans="2:7" ht="16.5" x14ac:dyDescent="0.3">
      <c r="B17" s="124"/>
      <c r="C17" s="124"/>
      <c r="D17" s="124"/>
      <c r="E17" s="120"/>
      <c r="F17" s="125">
        <v>0</v>
      </c>
      <c r="G17" s="124"/>
    </row>
    <row r="18" spans="2:7" ht="16.5" x14ac:dyDescent="0.3">
      <c r="B18" s="126"/>
      <c r="C18" s="126"/>
      <c r="D18" s="126"/>
      <c r="E18" s="122"/>
      <c r="F18" s="127">
        <v>0</v>
      </c>
      <c r="G18" s="126"/>
    </row>
    <row r="19" spans="2:7" ht="16.5" x14ac:dyDescent="0.3">
      <c r="B19" s="120"/>
      <c r="C19" s="120"/>
      <c r="D19" s="120"/>
      <c r="E19" s="120"/>
      <c r="F19" s="121">
        <v>0</v>
      </c>
      <c r="G19" s="120"/>
    </row>
    <row r="20" spans="2:7" ht="16.5" x14ac:dyDescent="0.3">
      <c r="B20" s="122"/>
      <c r="C20" s="122"/>
      <c r="D20" s="122"/>
      <c r="E20" s="122"/>
      <c r="F20" s="123">
        <v>0</v>
      </c>
      <c r="G20" s="122"/>
    </row>
    <row r="21" spans="2:7" ht="16.5" x14ac:dyDescent="0.3">
      <c r="B21" s="124"/>
      <c r="C21" s="124"/>
      <c r="D21" s="124"/>
      <c r="E21" s="120"/>
      <c r="F21" s="125">
        <v>0</v>
      </c>
      <c r="G21" s="124"/>
    </row>
    <row r="22" spans="2:7" ht="16.5" x14ac:dyDescent="0.3">
      <c r="B22" s="122"/>
      <c r="C22" s="122"/>
      <c r="D22" s="122"/>
      <c r="E22" s="122"/>
      <c r="F22" s="123">
        <v>0</v>
      </c>
      <c r="G22" s="122"/>
    </row>
    <row r="23" spans="2:7" ht="16.5" x14ac:dyDescent="0.3">
      <c r="B23" s="124"/>
      <c r="C23" s="124"/>
      <c r="D23" s="124"/>
      <c r="E23" s="120"/>
      <c r="F23" s="125">
        <v>0</v>
      </c>
      <c r="G23" s="124"/>
    </row>
    <row r="24" spans="2:7" ht="16.5" x14ac:dyDescent="0.3">
      <c r="B24" s="128"/>
      <c r="C24" s="128"/>
      <c r="D24" s="128"/>
      <c r="E24" s="128"/>
      <c r="F24" s="129">
        <v>0</v>
      </c>
      <c r="G24" s="128"/>
    </row>
    <row r="26" spans="2:7" ht="15" x14ac:dyDescent="0.3">
      <c r="B26" s="130" t="s">
        <v>113</v>
      </c>
    </row>
  </sheetData>
  <mergeCells count="1">
    <mergeCell ref="C2:E2"/>
  </mergeCells>
  <phoneticPr fontId="2" type="noConversion"/>
  <dataValidations count="2">
    <dataValidation type="list" allowBlank="1" showInputMessage="1" showErrorMessage="1" sqref="G5:G24">
      <formula1>"Active, Inactive"</formula1>
    </dataValidation>
    <dataValidation type="list" allowBlank="1" showInputMessage="1" showErrorMessage="1" sqref="E5:E24">
      <formula1>"In-kind,Cash"</formula1>
    </dataValidation>
  </dataValidations>
  <hyperlinks>
    <hyperlink ref="D5" r:id="rId1"/>
    <hyperlink ref="D6" r:id="rId2"/>
  </hyperlinks>
  <pageMargins left="0.7" right="0.7" top="0.75" bottom="0.75" header="0.3" footer="0.3"/>
  <pageSetup scale="95" orientation="landscape"/>
  <headerFooter>
    <oddHeader>&amp;LSources of Match&amp;CThe Big Lift
Social Innovation Fund
Funding Request</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F26"/>
  <sheetViews>
    <sheetView showZeros="0" workbookViewId="0">
      <selection activeCell="B20" sqref="B20"/>
    </sheetView>
  </sheetViews>
  <sheetFormatPr defaultColWidth="8.85546875" defaultRowHeight="15" x14ac:dyDescent="0.3"/>
  <cols>
    <col min="1" max="1" width="8.85546875" style="25"/>
    <col min="2" max="2" width="27.28515625" style="25" customWidth="1"/>
    <col min="3" max="3" width="21.42578125" style="25" customWidth="1"/>
    <col min="4" max="4" width="17.7109375" style="25" customWidth="1"/>
    <col min="5" max="5" width="25.85546875" style="25" customWidth="1"/>
    <col min="6" max="6" width="21" style="25" customWidth="1"/>
    <col min="7" max="16384" width="8.85546875" style="25"/>
  </cols>
  <sheetData>
    <row r="2" spans="1:6" ht="18" x14ac:dyDescent="0.35">
      <c r="B2" s="92" t="s">
        <v>52</v>
      </c>
      <c r="C2" s="391" t="str">
        <f>'Form A'!B2</f>
        <v>Sample</v>
      </c>
      <c r="D2" s="392"/>
      <c r="E2" s="393"/>
    </row>
    <row r="4" spans="1:6" ht="16.5" x14ac:dyDescent="0.3">
      <c r="B4" s="131" t="s">
        <v>114</v>
      </c>
      <c r="C4" s="119" t="s">
        <v>115</v>
      </c>
      <c r="D4" s="119" t="s">
        <v>116</v>
      </c>
      <c r="E4" s="119" t="s">
        <v>22</v>
      </c>
      <c r="F4" s="119" t="s">
        <v>26</v>
      </c>
    </row>
    <row r="5" spans="1:6" ht="16.5" x14ac:dyDescent="0.3">
      <c r="A5" s="130" t="s">
        <v>164</v>
      </c>
      <c r="B5" s="120" t="s">
        <v>142</v>
      </c>
      <c r="C5" s="120" t="s">
        <v>144</v>
      </c>
      <c r="D5" s="120" t="s">
        <v>143</v>
      </c>
      <c r="E5" s="120">
        <v>24</v>
      </c>
      <c r="F5" s="121">
        <v>0</v>
      </c>
    </row>
    <row r="6" spans="1:6" ht="16.5" x14ac:dyDescent="0.3">
      <c r="A6" s="130" t="s">
        <v>164</v>
      </c>
      <c r="B6" s="122" t="s">
        <v>145</v>
      </c>
      <c r="C6" s="122" t="s">
        <v>146</v>
      </c>
      <c r="D6" s="132" t="s">
        <v>82</v>
      </c>
      <c r="E6" s="122">
        <v>21</v>
      </c>
      <c r="F6" s="123">
        <v>0</v>
      </c>
    </row>
    <row r="7" spans="1:6" ht="16.5" x14ac:dyDescent="0.3">
      <c r="B7" s="124"/>
      <c r="C7" s="124"/>
      <c r="D7" s="120"/>
      <c r="E7" s="124"/>
      <c r="F7" s="125">
        <v>0</v>
      </c>
    </row>
    <row r="8" spans="1:6" ht="16.5" x14ac:dyDescent="0.3">
      <c r="B8" s="122"/>
      <c r="C8" s="122"/>
      <c r="D8" s="132"/>
      <c r="E8" s="122"/>
      <c r="F8" s="123">
        <v>0</v>
      </c>
    </row>
    <row r="9" spans="1:6" ht="16.5" x14ac:dyDescent="0.3">
      <c r="B9" s="124"/>
      <c r="C9" s="124"/>
      <c r="D9" s="120"/>
      <c r="E9" s="124"/>
      <c r="F9" s="125">
        <v>0</v>
      </c>
    </row>
    <row r="10" spans="1:6" ht="16.5" x14ac:dyDescent="0.3">
      <c r="B10" s="122"/>
      <c r="C10" s="122"/>
      <c r="D10" s="132"/>
      <c r="E10" s="122"/>
      <c r="F10" s="123">
        <v>0</v>
      </c>
    </row>
    <row r="11" spans="1:6" ht="16.5" x14ac:dyDescent="0.3">
      <c r="B11" s="124"/>
      <c r="C11" s="124"/>
      <c r="D11" s="120"/>
      <c r="E11" s="124"/>
      <c r="F11" s="125">
        <v>0</v>
      </c>
    </row>
    <row r="12" spans="1:6" ht="16.5" x14ac:dyDescent="0.3">
      <c r="B12" s="122"/>
      <c r="C12" s="122"/>
      <c r="D12" s="132"/>
      <c r="E12" s="122"/>
      <c r="F12" s="123">
        <v>0</v>
      </c>
    </row>
    <row r="13" spans="1:6" ht="16.5" x14ac:dyDescent="0.3">
      <c r="B13" s="124"/>
      <c r="C13" s="124"/>
      <c r="D13" s="120"/>
      <c r="E13" s="124"/>
      <c r="F13" s="125">
        <v>0</v>
      </c>
    </row>
    <row r="14" spans="1:6" ht="16.5" x14ac:dyDescent="0.3">
      <c r="B14" s="122"/>
      <c r="C14" s="122"/>
      <c r="D14" s="132"/>
      <c r="E14" s="122"/>
      <c r="F14" s="123">
        <v>0</v>
      </c>
    </row>
    <row r="15" spans="1:6" ht="16.5" x14ac:dyDescent="0.3">
      <c r="B15" s="124"/>
      <c r="C15" s="124"/>
      <c r="D15" s="120"/>
      <c r="E15" s="124"/>
      <c r="F15" s="125">
        <v>0</v>
      </c>
    </row>
    <row r="16" spans="1:6" ht="16.5" x14ac:dyDescent="0.3">
      <c r="B16" s="122"/>
      <c r="C16" s="122"/>
      <c r="D16" s="132"/>
      <c r="E16" s="122"/>
      <c r="F16" s="123">
        <v>0</v>
      </c>
    </row>
    <row r="17" spans="2:6" ht="16.5" x14ac:dyDescent="0.3">
      <c r="B17" s="124"/>
      <c r="C17" s="124"/>
      <c r="D17" s="120"/>
      <c r="E17" s="124"/>
      <c r="F17" s="125">
        <v>0</v>
      </c>
    </row>
    <row r="18" spans="2:6" ht="16.5" x14ac:dyDescent="0.3">
      <c r="B18" s="126"/>
      <c r="C18" s="126"/>
      <c r="D18" s="132"/>
      <c r="E18" s="126"/>
      <c r="F18" s="127">
        <v>0</v>
      </c>
    </row>
    <row r="19" spans="2:6" ht="16.5" x14ac:dyDescent="0.3">
      <c r="B19" s="120"/>
      <c r="C19" s="120"/>
      <c r="D19" s="120"/>
      <c r="E19" s="120"/>
      <c r="F19" s="121">
        <v>0</v>
      </c>
    </row>
    <row r="20" spans="2:6" ht="16.5" x14ac:dyDescent="0.3">
      <c r="B20" s="122"/>
      <c r="C20" s="122"/>
      <c r="D20" s="132"/>
      <c r="E20" s="122"/>
      <c r="F20" s="123">
        <v>0</v>
      </c>
    </row>
    <row r="21" spans="2:6" ht="16.5" x14ac:dyDescent="0.3">
      <c r="B21" s="124"/>
      <c r="C21" s="124"/>
      <c r="D21" s="120"/>
      <c r="E21" s="124"/>
      <c r="F21" s="125">
        <v>0</v>
      </c>
    </row>
    <row r="22" spans="2:6" ht="16.5" x14ac:dyDescent="0.3">
      <c r="B22" s="122"/>
      <c r="C22" s="122"/>
      <c r="D22" s="132"/>
      <c r="E22" s="122"/>
      <c r="F22" s="123">
        <v>0</v>
      </c>
    </row>
    <row r="23" spans="2:6" ht="16.5" x14ac:dyDescent="0.3">
      <c r="B23" s="124"/>
      <c r="C23" s="124"/>
      <c r="D23" s="120"/>
      <c r="E23" s="74"/>
      <c r="F23" s="125">
        <v>0</v>
      </c>
    </row>
    <row r="24" spans="2:6" ht="16.5" x14ac:dyDescent="0.3">
      <c r="B24" s="128"/>
      <c r="C24" s="128"/>
      <c r="D24" s="128"/>
      <c r="E24" s="104"/>
      <c r="F24" s="129">
        <v>0</v>
      </c>
    </row>
    <row r="26" spans="2:6" x14ac:dyDescent="0.3">
      <c r="B26" s="130" t="s">
        <v>172</v>
      </c>
    </row>
  </sheetData>
  <mergeCells count="1">
    <mergeCell ref="C2:E2"/>
  </mergeCells>
  <phoneticPr fontId="2" type="noConversion"/>
  <dataValidations count="1">
    <dataValidation type="list" allowBlank="1" showInputMessage="1" showErrorMessage="1" sqref="D5:D24">
      <formula1>"Federal,State,Local,Other"</formula1>
    </dataValidation>
  </dataValidations>
  <pageMargins left="0.7" right="0.7" top="0.75" bottom="0.75" header="0.3" footer="0.3"/>
  <pageSetup orientation="landscape" horizontalDpi="150"/>
  <headerFooter>
    <oddHeader>&amp;LSources of Current Funding&amp;CThe Big Lift
Social Innovation Fund
Funding Request</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Budget Overview</vt:lpstr>
      <vt:lpstr>Spaces Request</vt:lpstr>
      <vt:lpstr>Form A</vt:lpstr>
      <vt:lpstr>Form B</vt:lpstr>
      <vt:lpstr>Form C</vt:lpstr>
      <vt:lpstr>Sources of Match</vt:lpstr>
      <vt:lpstr>Sources of Current Funding</vt:lpstr>
      <vt:lpstr>'Budget Overview'!Print_Area</vt:lpstr>
      <vt:lpstr>'Form A'!Print_Area</vt:lpstr>
      <vt:lpstr>'Form B'!Print_Area</vt:lpstr>
    </vt:vector>
  </TitlesOfParts>
  <Company>San Mateo County Office of Edu</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Rosalie Badua</dc:creator>
  <cp:lastModifiedBy>Jessica Mihaly</cp:lastModifiedBy>
  <cp:revision/>
  <cp:lastPrinted>2016-03-23T22:20:57Z</cp:lastPrinted>
  <dcterms:created xsi:type="dcterms:W3CDTF">2006-02-01T22:05:53Z</dcterms:created>
  <dcterms:modified xsi:type="dcterms:W3CDTF">2016-03-23T22:50:16Z</dcterms:modified>
</cp:coreProperties>
</file>